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ihyun.lee\Desktop\"/>
    </mc:Choice>
  </mc:AlternateContent>
  <xr:revisionPtr revIDLastSave="0" documentId="13_ncr:1_{A91B8DE4-8766-469E-B508-B16D037CABDE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Intro" sheetId="2" state="hidden" r:id="rId1"/>
    <sheet name="Activity_Day_Summary" sheetId="1" state="hidden" r:id="rId2"/>
    <sheet name="stats_exercise" sheetId="3" state="hidden" r:id="rId3"/>
    <sheet name="활동 목표 세우기 수치 데이터" sheetId="8" r:id="rId4"/>
    <sheet name="성별에 관계없이 전체 데이터 보기" sheetId="9" r:id="rId5"/>
    <sheet name="나이에 관계없이 전체 데이터 보기" sheetId="10" r:id="rId6"/>
    <sheet name="대한민국 이용자 전체 데이터 보기" sheetId="11" r:id="rId7"/>
  </sheets>
  <definedNames>
    <definedName name="_xlnm._FilterDatabase" localSheetId="3" hidden="1">'활동 목표 세우기 수치 데이터'!$B$4:$U$18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8" i="1" l="1"/>
  <c r="AI68" i="1"/>
  <c r="AG68" i="1"/>
  <c r="AE68" i="1"/>
  <c r="AC68" i="1"/>
  <c r="AA68" i="1"/>
  <c r="Y68" i="1"/>
  <c r="W68" i="1"/>
  <c r="AK49" i="1"/>
  <c r="AI49" i="1"/>
  <c r="AG49" i="1"/>
  <c r="AE49" i="1"/>
  <c r="AC49" i="1"/>
  <c r="AA49" i="1"/>
  <c r="Y49" i="1"/>
  <c r="W49" i="1"/>
  <c r="AK31" i="1"/>
  <c r="AI31" i="1"/>
  <c r="AG31" i="1"/>
  <c r="AE31" i="1"/>
  <c r="AC31" i="1"/>
  <c r="AA31" i="1"/>
  <c r="Y31" i="1"/>
  <c r="W31" i="1"/>
  <c r="AK13" i="1"/>
  <c r="AI13" i="1"/>
  <c r="AG13" i="1"/>
  <c r="AE13" i="1"/>
  <c r="AC13" i="1"/>
  <c r="AA13" i="1"/>
  <c r="Y13" i="1"/>
  <c r="W13" i="1"/>
  <c r="U68" i="1"/>
  <c r="S68" i="1"/>
  <c r="Q68" i="1"/>
  <c r="O68" i="1"/>
  <c r="M68" i="1"/>
  <c r="K68" i="1"/>
  <c r="I68" i="1"/>
  <c r="F68" i="1"/>
  <c r="E68" i="1"/>
  <c r="M49" i="1"/>
  <c r="U49" i="1" s="1"/>
  <c r="K49" i="1"/>
  <c r="S49" i="1" s="1"/>
  <c r="I49" i="1"/>
  <c r="Q49" i="1" s="1"/>
  <c r="G49" i="1"/>
  <c r="O49" i="1" s="1"/>
  <c r="M31" i="1"/>
  <c r="U31" i="1" s="1"/>
  <c r="K31" i="1"/>
  <c r="S31" i="1" s="1"/>
  <c r="I31" i="1"/>
  <c r="Q31" i="1" s="1"/>
  <c r="G31" i="1"/>
  <c r="O31" i="1" s="1"/>
  <c r="G13" i="1"/>
  <c r="O13" i="1" s="1"/>
  <c r="M13" i="1"/>
  <c r="K13" i="1" l="1"/>
  <c r="S13" i="1" s="1"/>
  <c r="I13" i="1"/>
  <c r="Q13" i="1" s="1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3" i="3"/>
  <c r="G6" i="3"/>
  <c r="G3" i="3"/>
  <c r="G4" i="3"/>
  <c r="G5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AK58" i="1"/>
  <c r="AK5" i="1"/>
  <c r="AK7" i="1"/>
  <c r="AK9" i="1"/>
  <c r="AK11" i="1"/>
  <c r="AK16" i="1"/>
  <c r="AK18" i="1"/>
  <c r="AK20" i="1"/>
  <c r="AK21" i="1"/>
  <c r="AK23" i="1"/>
  <c r="AK25" i="1"/>
  <c r="AK27" i="1"/>
  <c r="AK29" i="1"/>
  <c r="AK34" i="1"/>
  <c r="AK36" i="1"/>
  <c r="AK38" i="1"/>
  <c r="AK39" i="1"/>
  <c r="AK41" i="1"/>
  <c r="AK43" i="1"/>
  <c r="AK45" i="1"/>
  <c r="AK47" i="1"/>
  <c r="AK53" i="1"/>
  <c r="AK55" i="1"/>
  <c r="AK57" i="1"/>
  <c r="AK60" i="1"/>
  <c r="AK62" i="1"/>
  <c r="AK64" i="1"/>
  <c r="AK66" i="1"/>
  <c r="AK71" i="1"/>
  <c r="AK73" i="1"/>
  <c r="AK75" i="1"/>
  <c r="AK3" i="1"/>
  <c r="AI3" i="1"/>
  <c r="AI58" i="1"/>
  <c r="AI5" i="1"/>
  <c r="AI7" i="1"/>
  <c r="AI9" i="1"/>
  <c r="AI11" i="1"/>
  <c r="AI16" i="1"/>
  <c r="AI18" i="1"/>
  <c r="AI20" i="1"/>
  <c r="AI21" i="1"/>
  <c r="AI23" i="1"/>
  <c r="AI25" i="1"/>
  <c r="AI27" i="1"/>
  <c r="AI29" i="1"/>
  <c r="AI34" i="1"/>
  <c r="AI36" i="1"/>
  <c r="AI38" i="1"/>
  <c r="AI39" i="1"/>
  <c r="AI41" i="1"/>
  <c r="AI43" i="1"/>
  <c r="AI45" i="1"/>
  <c r="AI47" i="1"/>
  <c r="AI53" i="1"/>
  <c r="AI55" i="1"/>
  <c r="AI57" i="1"/>
  <c r="AI60" i="1"/>
  <c r="AI62" i="1"/>
  <c r="AI64" i="1"/>
  <c r="AI66" i="1"/>
  <c r="AI71" i="1"/>
  <c r="AI73" i="1"/>
  <c r="AI75" i="1"/>
  <c r="AG3" i="1"/>
  <c r="AG5" i="1"/>
  <c r="AG7" i="1"/>
  <c r="AG9" i="1"/>
  <c r="AG11" i="1"/>
  <c r="AG16" i="1"/>
  <c r="AG18" i="1"/>
  <c r="AG20" i="1"/>
  <c r="AG21" i="1"/>
  <c r="AG23" i="1"/>
  <c r="AG25" i="1"/>
  <c r="AG27" i="1"/>
  <c r="AG29" i="1"/>
  <c r="AG34" i="1"/>
  <c r="AG36" i="1"/>
  <c r="AG38" i="1"/>
  <c r="AG39" i="1"/>
  <c r="AG41" i="1"/>
  <c r="AG43" i="1"/>
  <c r="AG45" i="1"/>
  <c r="AG47" i="1"/>
  <c r="AG53" i="1"/>
  <c r="AG55" i="1"/>
  <c r="AG57" i="1"/>
  <c r="AG58" i="1"/>
  <c r="AG60" i="1"/>
  <c r="AG62" i="1"/>
  <c r="AG64" i="1"/>
  <c r="AG66" i="1"/>
  <c r="AG71" i="1"/>
  <c r="AG73" i="1"/>
  <c r="AG75" i="1"/>
  <c r="AE3" i="1"/>
  <c r="AE5" i="1"/>
  <c r="AE7" i="1"/>
  <c r="AE9" i="1"/>
  <c r="AE11" i="1"/>
  <c r="AE16" i="1"/>
  <c r="AE18" i="1"/>
  <c r="AE20" i="1"/>
  <c r="AE21" i="1"/>
  <c r="AE23" i="1"/>
  <c r="AE25" i="1"/>
  <c r="AE27" i="1"/>
  <c r="AE29" i="1"/>
  <c r="AE34" i="1"/>
  <c r="AE36" i="1"/>
  <c r="AE38" i="1"/>
  <c r="AE39" i="1"/>
  <c r="AE41" i="1"/>
  <c r="AE43" i="1"/>
  <c r="AE45" i="1"/>
  <c r="AE47" i="1"/>
  <c r="AE53" i="1"/>
  <c r="AE55" i="1"/>
  <c r="AE57" i="1"/>
  <c r="AE58" i="1"/>
  <c r="AE60" i="1"/>
  <c r="AE62" i="1"/>
  <c r="AE64" i="1"/>
  <c r="AE66" i="1"/>
  <c r="AE71" i="1"/>
  <c r="AE73" i="1"/>
  <c r="AE75" i="1"/>
  <c r="AC5" i="1"/>
  <c r="AC7" i="1"/>
  <c r="AC9" i="1"/>
  <c r="AC11" i="1"/>
  <c r="AC16" i="1"/>
  <c r="AC18" i="1"/>
  <c r="AC20" i="1"/>
  <c r="AC21" i="1"/>
  <c r="AC23" i="1"/>
  <c r="AC25" i="1"/>
  <c r="AC27" i="1"/>
  <c r="AC29" i="1"/>
  <c r="AC34" i="1"/>
  <c r="AC36" i="1"/>
  <c r="AC38" i="1"/>
  <c r="AC39" i="1"/>
  <c r="AC41" i="1"/>
  <c r="AC43" i="1"/>
  <c r="AC45" i="1"/>
  <c r="AC47" i="1"/>
  <c r="AC53" i="1"/>
  <c r="AC55" i="1"/>
  <c r="AC57" i="1"/>
  <c r="AC58" i="1"/>
  <c r="AC60" i="1"/>
  <c r="AC62" i="1"/>
  <c r="AC64" i="1"/>
  <c r="AC66" i="1"/>
  <c r="AC71" i="1"/>
  <c r="AC73" i="1"/>
  <c r="AC75" i="1"/>
  <c r="AC3" i="1"/>
  <c r="AA5" i="1"/>
  <c r="AA7" i="1"/>
  <c r="AA9" i="1"/>
  <c r="AA11" i="1"/>
  <c r="AA16" i="1"/>
  <c r="AA18" i="1"/>
  <c r="AA20" i="1"/>
  <c r="AA21" i="1"/>
  <c r="AA23" i="1"/>
  <c r="AA25" i="1"/>
  <c r="AA27" i="1"/>
  <c r="AA29" i="1"/>
  <c r="AA34" i="1"/>
  <c r="AA36" i="1"/>
  <c r="AA38" i="1"/>
  <c r="AA39" i="1"/>
  <c r="AA41" i="1"/>
  <c r="AA43" i="1"/>
  <c r="AA45" i="1"/>
  <c r="AA47" i="1"/>
  <c r="AA53" i="1"/>
  <c r="AA55" i="1"/>
  <c r="AA57" i="1"/>
  <c r="AA58" i="1"/>
  <c r="AA60" i="1"/>
  <c r="AA62" i="1"/>
  <c r="AA64" i="1"/>
  <c r="AA66" i="1"/>
  <c r="AA71" i="1"/>
  <c r="AA73" i="1"/>
  <c r="AA75" i="1"/>
  <c r="AA3" i="1"/>
  <c r="Y5" i="1"/>
  <c r="Y7" i="1"/>
  <c r="Y9" i="1"/>
  <c r="Y11" i="1"/>
  <c r="Y16" i="1"/>
  <c r="Y18" i="1"/>
  <c r="Y20" i="1"/>
  <c r="Y21" i="1"/>
  <c r="Y23" i="1"/>
  <c r="Y25" i="1"/>
  <c r="Y27" i="1"/>
  <c r="Y29" i="1"/>
  <c r="Y34" i="1"/>
  <c r="Y36" i="1"/>
  <c r="Y38" i="1"/>
  <c r="Y39" i="1"/>
  <c r="Y41" i="1"/>
  <c r="Y43" i="1"/>
  <c r="Y45" i="1"/>
  <c r="Y47" i="1"/>
  <c r="Y53" i="1"/>
  <c r="Y55" i="1"/>
  <c r="Y57" i="1"/>
  <c r="Y58" i="1"/>
  <c r="Y60" i="1"/>
  <c r="Y62" i="1"/>
  <c r="Y64" i="1"/>
  <c r="Y66" i="1"/>
  <c r="Y71" i="1"/>
  <c r="Y73" i="1"/>
  <c r="Y75" i="1"/>
  <c r="Y3" i="1"/>
  <c r="T4" i="1"/>
  <c r="T5" i="1"/>
  <c r="T6" i="1"/>
  <c r="T7" i="1"/>
  <c r="T8" i="1"/>
  <c r="T9" i="1"/>
  <c r="T10" i="1"/>
  <c r="T11" i="1"/>
  <c r="T12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71" i="1"/>
  <c r="T72" i="1"/>
  <c r="T73" i="1"/>
  <c r="T74" i="1"/>
  <c r="T75" i="1"/>
  <c r="T3" i="1"/>
  <c r="M21" i="1"/>
  <c r="U21" i="1" s="1"/>
  <c r="K21" i="1"/>
  <c r="S21" i="1" s="1"/>
  <c r="I21" i="1"/>
  <c r="Q21" i="1" s="1"/>
  <c r="G39" i="1"/>
  <c r="O39" i="1" s="1"/>
  <c r="G21" i="1"/>
  <c r="O21" i="1" s="1"/>
  <c r="M23" i="1"/>
  <c r="U23" i="1" s="1"/>
  <c r="M25" i="1"/>
  <c r="U25" i="1" s="1"/>
  <c r="M27" i="1"/>
  <c r="U27" i="1" s="1"/>
  <c r="M29" i="1"/>
  <c r="U29" i="1" s="1"/>
  <c r="M34" i="1"/>
  <c r="U34" i="1" s="1"/>
  <c r="M36" i="1"/>
  <c r="U36" i="1" s="1"/>
  <c r="M38" i="1"/>
  <c r="U38" i="1" s="1"/>
  <c r="M39" i="1"/>
  <c r="U39" i="1" s="1"/>
  <c r="M41" i="1"/>
  <c r="U41" i="1" s="1"/>
  <c r="M43" i="1"/>
  <c r="U43" i="1" s="1"/>
  <c r="M45" i="1"/>
  <c r="U45" i="1" s="1"/>
  <c r="M47" i="1"/>
  <c r="U47" i="1" s="1"/>
  <c r="M53" i="1"/>
  <c r="U53" i="1" s="1"/>
  <c r="M55" i="1"/>
  <c r="U55" i="1" s="1"/>
  <c r="M57" i="1"/>
  <c r="U57" i="1" s="1"/>
  <c r="M58" i="1"/>
  <c r="U58" i="1" s="1"/>
  <c r="M60" i="1"/>
  <c r="U60" i="1" s="1"/>
  <c r="M62" i="1"/>
  <c r="U62" i="1" s="1"/>
  <c r="M64" i="1"/>
  <c r="U64" i="1" s="1"/>
  <c r="M66" i="1"/>
  <c r="U66" i="1" s="1"/>
  <c r="M71" i="1"/>
  <c r="U71" i="1" s="1"/>
  <c r="M73" i="1"/>
  <c r="U73" i="1" s="1"/>
  <c r="M75" i="1"/>
  <c r="U75" i="1" s="1"/>
  <c r="K23" i="1"/>
  <c r="S23" i="1" s="1"/>
  <c r="K25" i="1"/>
  <c r="S25" i="1" s="1"/>
  <c r="K27" i="1"/>
  <c r="S27" i="1" s="1"/>
  <c r="K29" i="1"/>
  <c r="S29" i="1" s="1"/>
  <c r="K34" i="1"/>
  <c r="S34" i="1" s="1"/>
  <c r="K36" i="1"/>
  <c r="S36" i="1" s="1"/>
  <c r="K38" i="1"/>
  <c r="S38" i="1" s="1"/>
  <c r="K39" i="1"/>
  <c r="S39" i="1" s="1"/>
  <c r="K41" i="1"/>
  <c r="S41" i="1" s="1"/>
  <c r="K43" i="1"/>
  <c r="S43" i="1" s="1"/>
  <c r="K45" i="1"/>
  <c r="S45" i="1" s="1"/>
  <c r="K47" i="1"/>
  <c r="S47" i="1" s="1"/>
  <c r="K53" i="1"/>
  <c r="S53" i="1" s="1"/>
  <c r="K55" i="1"/>
  <c r="S55" i="1" s="1"/>
  <c r="K57" i="1"/>
  <c r="S57" i="1" s="1"/>
  <c r="K58" i="1"/>
  <c r="S58" i="1" s="1"/>
  <c r="K60" i="1"/>
  <c r="S60" i="1" s="1"/>
  <c r="K62" i="1"/>
  <c r="S62" i="1" s="1"/>
  <c r="K64" i="1"/>
  <c r="S64" i="1" s="1"/>
  <c r="K66" i="1"/>
  <c r="S66" i="1" s="1"/>
  <c r="K71" i="1"/>
  <c r="S71" i="1" s="1"/>
  <c r="K73" i="1"/>
  <c r="S73" i="1" s="1"/>
  <c r="K75" i="1"/>
  <c r="S75" i="1" s="1"/>
  <c r="I23" i="1"/>
  <c r="Q23" i="1" s="1"/>
  <c r="I25" i="1"/>
  <c r="Q25" i="1" s="1"/>
  <c r="I27" i="1"/>
  <c r="Q27" i="1" s="1"/>
  <c r="I29" i="1"/>
  <c r="Q29" i="1" s="1"/>
  <c r="I34" i="1"/>
  <c r="Q34" i="1" s="1"/>
  <c r="I36" i="1"/>
  <c r="Q36" i="1" s="1"/>
  <c r="I38" i="1"/>
  <c r="Q38" i="1" s="1"/>
  <c r="I39" i="1"/>
  <c r="Q39" i="1" s="1"/>
  <c r="I41" i="1"/>
  <c r="Q41" i="1" s="1"/>
  <c r="I43" i="1"/>
  <c r="Q43" i="1" s="1"/>
  <c r="I45" i="1"/>
  <c r="Q45" i="1" s="1"/>
  <c r="I47" i="1"/>
  <c r="Q47" i="1" s="1"/>
  <c r="I53" i="1"/>
  <c r="Q53" i="1" s="1"/>
  <c r="I55" i="1"/>
  <c r="Q55" i="1" s="1"/>
  <c r="I57" i="1"/>
  <c r="Q57" i="1" s="1"/>
  <c r="I58" i="1"/>
  <c r="Q58" i="1" s="1"/>
  <c r="I60" i="1"/>
  <c r="Q60" i="1" s="1"/>
  <c r="I62" i="1"/>
  <c r="Q62" i="1" s="1"/>
  <c r="I64" i="1"/>
  <c r="Q64" i="1" s="1"/>
  <c r="I66" i="1"/>
  <c r="Q66" i="1" s="1"/>
  <c r="I71" i="1"/>
  <c r="Q71" i="1" s="1"/>
  <c r="I73" i="1"/>
  <c r="Q73" i="1" s="1"/>
  <c r="I75" i="1"/>
  <c r="Q75" i="1" s="1"/>
  <c r="G53" i="1"/>
  <c r="O53" i="1" s="1"/>
  <c r="G55" i="1"/>
  <c r="O55" i="1" s="1"/>
  <c r="G57" i="1"/>
  <c r="O57" i="1" s="1"/>
  <c r="G58" i="1"/>
  <c r="O58" i="1" s="1"/>
  <c r="G60" i="1"/>
  <c r="O60" i="1" s="1"/>
  <c r="G62" i="1"/>
  <c r="O62" i="1" s="1"/>
  <c r="G64" i="1"/>
  <c r="O64" i="1" s="1"/>
  <c r="G66" i="1"/>
  <c r="O66" i="1" s="1"/>
  <c r="G71" i="1"/>
  <c r="O71" i="1" s="1"/>
  <c r="G73" i="1"/>
  <c r="O73" i="1" s="1"/>
  <c r="G75" i="1"/>
  <c r="O75" i="1" s="1"/>
  <c r="G25" i="1"/>
  <c r="O25" i="1" s="1"/>
  <c r="G27" i="1"/>
  <c r="O27" i="1" s="1"/>
  <c r="G29" i="1"/>
  <c r="O29" i="1" s="1"/>
  <c r="G34" i="1"/>
  <c r="O34" i="1" s="1"/>
  <c r="G36" i="1"/>
  <c r="O36" i="1" s="1"/>
  <c r="G38" i="1"/>
  <c r="O38" i="1" s="1"/>
  <c r="G41" i="1"/>
  <c r="O41" i="1" s="1"/>
  <c r="G43" i="1"/>
  <c r="O43" i="1" s="1"/>
  <c r="G45" i="1"/>
  <c r="O45" i="1" s="1"/>
  <c r="G47" i="1"/>
  <c r="O47" i="1" s="1"/>
  <c r="G23" i="1"/>
  <c r="O23" i="1" s="1"/>
  <c r="W5" i="1"/>
  <c r="W7" i="1"/>
  <c r="W9" i="1"/>
  <c r="W11" i="1"/>
  <c r="W16" i="1"/>
  <c r="W18" i="1"/>
  <c r="W20" i="1"/>
  <c r="W21" i="1"/>
  <c r="W23" i="1"/>
  <c r="W25" i="1"/>
  <c r="W27" i="1"/>
  <c r="W29" i="1"/>
  <c r="W34" i="1"/>
  <c r="W36" i="1"/>
  <c r="W38" i="1"/>
  <c r="W39" i="1"/>
  <c r="W41" i="1"/>
  <c r="W43" i="1"/>
  <c r="W45" i="1"/>
  <c r="W47" i="1"/>
  <c r="W53" i="1"/>
  <c r="W55" i="1"/>
  <c r="W57" i="1"/>
  <c r="W58" i="1"/>
  <c r="W60" i="1"/>
  <c r="W62" i="1"/>
  <c r="W64" i="1"/>
  <c r="W66" i="1"/>
  <c r="W71" i="1"/>
  <c r="W73" i="1"/>
  <c r="W75" i="1"/>
  <c r="W3" i="1"/>
  <c r="M3" i="1"/>
  <c r="U3" i="1" s="1"/>
  <c r="M5" i="1"/>
  <c r="U5" i="1" s="1"/>
  <c r="M7" i="1"/>
  <c r="U7" i="1" s="1"/>
  <c r="M9" i="1"/>
  <c r="U9" i="1" s="1"/>
  <c r="M11" i="1"/>
  <c r="U13" i="1" s="1"/>
  <c r="M16" i="1"/>
  <c r="U16" i="1" s="1"/>
  <c r="M18" i="1"/>
  <c r="U18" i="1" s="1"/>
  <c r="M20" i="1"/>
  <c r="U20" i="1" s="1"/>
  <c r="K11" i="1"/>
  <c r="S11" i="1" s="1"/>
  <c r="K5" i="1"/>
  <c r="S5" i="1" s="1"/>
  <c r="K7" i="1"/>
  <c r="S7" i="1" s="1"/>
  <c r="K9" i="1"/>
  <c r="S9" i="1" s="1"/>
  <c r="K16" i="1"/>
  <c r="S16" i="1" s="1"/>
  <c r="K18" i="1"/>
  <c r="S18" i="1" s="1"/>
  <c r="K20" i="1"/>
  <c r="S20" i="1" s="1"/>
  <c r="K3" i="1"/>
  <c r="S3" i="1" s="1"/>
  <c r="I5" i="1"/>
  <c r="Q5" i="1" s="1"/>
  <c r="I7" i="1"/>
  <c r="Q7" i="1" s="1"/>
  <c r="I9" i="1"/>
  <c r="Q9" i="1" s="1"/>
  <c r="I11" i="1"/>
  <c r="Q11" i="1" s="1"/>
  <c r="I16" i="1"/>
  <c r="Q16" i="1" s="1"/>
  <c r="I18" i="1"/>
  <c r="Q18" i="1" s="1"/>
  <c r="I20" i="1"/>
  <c r="Q20" i="1" s="1"/>
  <c r="I3" i="1"/>
  <c r="Q3" i="1" s="1"/>
  <c r="G5" i="1"/>
  <c r="O5" i="1" s="1"/>
  <c r="G7" i="1"/>
  <c r="O7" i="1" s="1"/>
  <c r="G9" i="1"/>
  <c r="O9" i="1" s="1"/>
  <c r="G11" i="1"/>
  <c r="O11" i="1" s="1"/>
  <c r="G16" i="1"/>
  <c r="O16" i="1" s="1"/>
  <c r="G18" i="1"/>
  <c r="O18" i="1" s="1"/>
  <c r="G20" i="1"/>
  <c r="O20" i="1" s="1"/>
  <c r="G3" i="1"/>
  <c r="O3" i="1" s="1"/>
  <c r="R62" i="3"/>
  <c r="P62" i="3"/>
  <c r="N62" i="3"/>
  <c r="R61" i="3"/>
  <c r="P61" i="3"/>
  <c r="N61" i="3"/>
  <c r="R60" i="3"/>
  <c r="P60" i="3"/>
  <c r="N60" i="3"/>
  <c r="R59" i="3"/>
  <c r="P59" i="3"/>
  <c r="N59" i="3"/>
  <c r="R58" i="3"/>
  <c r="P58" i="3"/>
  <c r="N58" i="3"/>
  <c r="R57" i="3"/>
  <c r="P57" i="3"/>
  <c r="N57" i="3"/>
  <c r="R56" i="3"/>
  <c r="P56" i="3"/>
  <c r="N56" i="3"/>
  <c r="R55" i="3"/>
  <c r="P55" i="3"/>
  <c r="N55" i="3"/>
  <c r="R54" i="3"/>
  <c r="P54" i="3"/>
  <c r="N54" i="3"/>
  <c r="R53" i="3"/>
  <c r="P53" i="3"/>
  <c r="N53" i="3"/>
  <c r="R52" i="3"/>
  <c r="P52" i="3"/>
  <c r="N52" i="3"/>
  <c r="R51" i="3"/>
  <c r="P51" i="3"/>
  <c r="N51" i="3"/>
  <c r="R50" i="3"/>
  <c r="P50" i="3"/>
  <c r="N50" i="3"/>
  <c r="R49" i="3"/>
  <c r="P49" i="3"/>
  <c r="N49" i="3"/>
  <c r="R48" i="3"/>
  <c r="P48" i="3"/>
  <c r="N48" i="3"/>
  <c r="R47" i="3"/>
  <c r="P47" i="3"/>
  <c r="N47" i="3"/>
  <c r="R46" i="3"/>
  <c r="P46" i="3"/>
  <c r="N46" i="3"/>
  <c r="R45" i="3"/>
  <c r="P45" i="3"/>
  <c r="N45" i="3"/>
  <c r="R44" i="3"/>
  <c r="P44" i="3"/>
  <c r="N44" i="3"/>
  <c r="R43" i="3"/>
  <c r="P43" i="3"/>
  <c r="N43" i="3"/>
  <c r="R42" i="3"/>
  <c r="P42" i="3"/>
  <c r="N42" i="3"/>
  <c r="R41" i="3"/>
  <c r="P41" i="3"/>
  <c r="N41" i="3"/>
  <c r="R40" i="3"/>
  <c r="P40" i="3"/>
  <c r="N40" i="3"/>
  <c r="R39" i="3"/>
  <c r="P39" i="3"/>
  <c r="N39" i="3"/>
  <c r="R38" i="3"/>
  <c r="P38" i="3"/>
  <c r="N38" i="3"/>
  <c r="R37" i="3"/>
  <c r="P37" i="3"/>
  <c r="N37" i="3"/>
  <c r="R36" i="3"/>
  <c r="P36" i="3"/>
  <c r="N36" i="3"/>
  <c r="R35" i="3"/>
  <c r="P35" i="3"/>
  <c r="N35" i="3"/>
  <c r="R34" i="3"/>
  <c r="P34" i="3"/>
  <c r="N34" i="3"/>
  <c r="R33" i="3"/>
  <c r="P33" i="3"/>
  <c r="N33" i="3"/>
  <c r="R32" i="3"/>
  <c r="P32" i="3"/>
  <c r="N32" i="3"/>
  <c r="R31" i="3"/>
  <c r="P31" i="3"/>
  <c r="N31" i="3"/>
  <c r="R30" i="3"/>
  <c r="P30" i="3"/>
  <c r="N30" i="3"/>
  <c r="R29" i="3"/>
  <c r="P29" i="3"/>
  <c r="N29" i="3"/>
  <c r="R28" i="3"/>
  <c r="P28" i="3"/>
  <c r="N28" i="3"/>
  <c r="R27" i="3"/>
  <c r="P27" i="3"/>
  <c r="N27" i="3"/>
  <c r="R26" i="3"/>
  <c r="P26" i="3"/>
  <c r="N26" i="3"/>
  <c r="R25" i="3"/>
  <c r="P25" i="3"/>
  <c r="N25" i="3"/>
  <c r="R24" i="3"/>
  <c r="P24" i="3"/>
  <c r="N24" i="3"/>
  <c r="R23" i="3"/>
  <c r="P23" i="3"/>
  <c r="N23" i="3"/>
  <c r="R22" i="3"/>
  <c r="P22" i="3"/>
  <c r="N22" i="3"/>
  <c r="R21" i="3"/>
  <c r="P21" i="3"/>
  <c r="N21" i="3"/>
  <c r="R20" i="3"/>
  <c r="P20" i="3"/>
  <c r="N20" i="3"/>
  <c r="R19" i="3"/>
  <c r="P19" i="3"/>
  <c r="N19" i="3"/>
  <c r="R18" i="3"/>
  <c r="P18" i="3"/>
  <c r="N18" i="3"/>
  <c r="R17" i="3"/>
  <c r="P17" i="3"/>
  <c r="N17" i="3"/>
  <c r="R16" i="3"/>
  <c r="P16" i="3"/>
  <c r="N16" i="3"/>
  <c r="R15" i="3"/>
  <c r="P15" i="3"/>
  <c r="N15" i="3"/>
  <c r="R14" i="3"/>
  <c r="P14" i="3"/>
  <c r="N14" i="3"/>
  <c r="R13" i="3"/>
  <c r="P13" i="3"/>
  <c r="N13" i="3"/>
  <c r="R12" i="3"/>
  <c r="P12" i="3"/>
  <c r="N12" i="3"/>
  <c r="R11" i="3"/>
  <c r="P11" i="3"/>
  <c r="N11" i="3"/>
  <c r="R10" i="3"/>
  <c r="P10" i="3"/>
  <c r="N10" i="3"/>
  <c r="R9" i="3"/>
  <c r="P9" i="3"/>
  <c r="N9" i="3"/>
  <c r="R8" i="3"/>
  <c r="P8" i="3"/>
  <c r="N8" i="3"/>
  <c r="R7" i="3"/>
  <c r="P7" i="3"/>
  <c r="N7" i="3"/>
  <c r="R6" i="3"/>
  <c r="P6" i="3"/>
  <c r="N6" i="3"/>
  <c r="R5" i="3"/>
  <c r="P5" i="3"/>
  <c r="N5" i="3"/>
  <c r="R4" i="3"/>
  <c r="P4" i="3"/>
  <c r="N4" i="3"/>
  <c r="R3" i="3"/>
  <c r="P3" i="3"/>
  <c r="N3" i="3"/>
  <c r="U11" i="1" l="1"/>
  <c r="N3" i="1"/>
  <c r="P3" i="1"/>
  <c r="R3" i="1"/>
  <c r="N4" i="1"/>
  <c r="P4" i="1"/>
  <c r="R4" i="1"/>
  <c r="N5" i="1"/>
  <c r="P5" i="1"/>
  <c r="R5" i="1"/>
  <c r="N6" i="1"/>
  <c r="P6" i="1"/>
  <c r="R6" i="1"/>
  <c r="N7" i="1"/>
  <c r="P7" i="1"/>
  <c r="R7" i="1"/>
  <c r="N8" i="1"/>
  <c r="P8" i="1"/>
  <c r="R8" i="1"/>
  <c r="N9" i="1"/>
  <c r="P9" i="1"/>
  <c r="R9" i="1"/>
  <c r="N10" i="1"/>
  <c r="P10" i="1"/>
  <c r="R10" i="1"/>
  <c r="N11" i="1"/>
  <c r="P11" i="1"/>
  <c r="R11" i="1"/>
  <c r="N12" i="1"/>
  <c r="P12" i="1"/>
  <c r="R12" i="1"/>
  <c r="N16" i="1"/>
  <c r="P16" i="1"/>
  <c r="R16" i="1"/>
  <c r="N17" i="1"/>
  <c r="P17" i="1"/>
  <c r="R17" i="1"/>
  <c r="N18" i="1"/>
  <c r="P18" i="1"/>
  <c r="R18" i="1"/>
  <c r="N19" i="1"/>
  <c r="P19" i="1"/>
  <c r="R19" i="1"/>
  <c r="N20" i="1"/>
  <c r="P20" i="1"/>
  <c r="R20" i="1"/>
  <c r="N21" i="1"/>
  <c r="P21" i="1"/>
  <c r="R21" i="1"/>
  <c r="N22" i="1"/>
  <c r="P22" i="1"/>
  <c r="R22" i="1"/>
  <c r="N23" i="1"/>
  <c r="P23" i="1"/>
  <c r="R23" i="1"/>
  <c r="N24" i="1"/>
  <c r="P24" i="1"/>
  <c r="R24" i="1"/>
  <c r="N25" i="1"/>
  <c r="P25" i="1"/>
  <c r="R25" i="1"/>
  <c r="N26" i="1"/>
  <c r="P26" i="1"/>
  <c r="R26" i="1"/>
  <c r="N27" i="1"/>
  <c r="P27" i="1"/>
  <c r="R27" i="1"/>
  <c r="N28" i="1"/>
  <c r="P28" i="1"/>
  <c r="R28" i="1"/>
  <c r="N29" i="1"/>
  <c r="P29" i="1"/>
  <c r="R29" i="1"/>
  <c r="N30" i="1"/>
  <c r="P30" i="1"/>
  <c r="R30" i="1"/>
  <c r="N34" i="1"/>
  <c r="P34" i="1"/>
  <c r="R34" i="1"/>
  <c r="N35" i="1"/>
  <c r="P35" i="1"/>
  <c r="R35" i="1"/>
  <c r="N36" i="1"/>
  <c r="P36" i="1"/>
  <c r="R36" i="1"/>
  <c r="N37" i="1"/>
  <c r="P37" i="1"/>
  <c r="R37" i="1"/>
  <c r="N38" i="1"/>
  <c r="P38" i="1"/>
  <c r="R38" i="1"/>
  <c r="N39" i="1"/>
  <c r="P39" i="1"/>
  <c r="R39" i="1"/>
  <c r="N40" i="1"/>
  <c r="P40" i="1"/>
  <c r="R40" i="1"/>
  <c r="N41" i="1"/>
  <c r="P41" i="1"/>
  <c r="R41" i="1"/>
  <c r="N42" i="1"/>
  <c r="P42" i="1"/>
  <c r="R42" i="1"/>
  <c r="N43" i="1"/>
  <c r="P43" i="1"/>
  <c r="R43" i="1"/>
  <c r="N44" i="1"/>
  <c r="P44" i="1"/>
  <c r="R44" i="1"/>
  <c r="N45" i="1"/>
  <c r="P45" i="1"/>
  <c r="R45" i="1"/>
  <c r="N46" i="1"/>
  <c r="P46" i="1"/>
  <c r="R46" i="1"/>
  <c r="N47" i="1"/>
  <c r="P47" i="1"/>
  <c r="R47" i="1"/>
  <c r="N48" i="1"/>
  <c r="P48" i="1"/>
  <c r="R48" i="1"/>
  <c r="N53" i="1"/>
  <c r="P53" i="1"/>
  <c r="R53" i="1"/>
  <c r="N54" i="1"/>
  <c r="P54" i="1"/>
  <c r="R54" i="1"/>
  <c r="N55" i="1"/>
  <c r="P55" i="1"/>
  <c r="R55" i="1"/>
  <c r="N56" i="1"/>
  <c r="P56" i="1"/>
  <c r="R56" i="1"/>
  <c r="N57" i="1"/>
  <c r="P57" i="1"/>
  <c r="R57" i="1"/>
  <c r="N58" i="1"/>
  <c r="P58" i="1"/>
  <c r="R58" i="1"/>
  <c r="N59" i="1"/>
  <c r="P59" i="1"/>
  <c r="R59" i="1"/>
  <c r="N60" i="1"/>
  <c r="P60" i="1"/>
  <c r="R60" i="1"/>
  <c r="N61" i="1"/>
  <c r="P61" i="1"/>
  <c r="R61" i="1"/>
  <c r="N62" i="1"/>
  <c r="P62" i="1"/>
  <c r="R62" i="1"/>
  <c r="N63" i="1"/>
  <c r="P63" i="1"/>
  <c r="R63" i="1"/>
  <c r="N64" i="1"/>
  <c r="P64" i="1"/>
  <c r="R64" i="1"/>
  <c r="N65" i="1"/>
  <c r="P65" i="1"/>
  <c r="R65" i="1"/>
  <c r="N66" i="1"/>
  <c r="P66" i="1"/>
  <c r="R66" i="1"/>
  <c r="N67" i="1"/>
  <c r="P67" i="1"/>
  <c r="R67" i="1"/>
  <c r="N71" i="1"/>
  <c r="P71" i="1"/>
  <c r="R71" i="1"/>
  <c r="N72" i="1"/>
  <c r="P72" i="1"/>
  <c r="R72" i="1"/>
  <c r="N73" i="1"/>
  <c r="P73" i="1"/>
  <c r="R73" i="1"/>
  <c r="N74" i="1"/>
  <c r="P74" i="1"/>
  <c r="R74" i="1"/>
  <c r="N75" i="1"/>
  <c r="P75" i="1"/>
  <c r="R75" i="1"/>
</calcChain>
</file>

<file path=xl/sharedStrings.xml><?xml version="1.0" encoding="utf-8"?>
<sst xmlns="http://schemas.openxmlformats.org/spreadsheetml/2006/main" count="556" uniqueCount="184">
  <si>
    <t>-</t>
  </si>
  <si>
    <t>Period</t>
  </si>
  <si>
    <t>2024.01.01 ~ 2024.12.08(W49)</t>
    <phoneticPr fontId="18" type="noConversion"/>
  </si>
  <si>
    <t>Unit</t>
  </si>
  <si>
    <t>uid (samsung account id)</t>
    <phoneticPr fontId="18" type="noConversion"/>
  </si>
  <si>
    <t>Source</t>
  </si>
  <si>
    <t>Samsung Health Data</t>
  </si>
  <si>
    <t>Dataset</t>
  </si>
  <si>
    <t>user
com.samsung.shealth.activity.day_summary</t>
    <phoneticPr fontId="18" type="noConversion"/>
  </si>
  <si>
    <t>-</t>
    <phoneticPr fontId="18" type="noConversion"/>
  </si>
  <si>
    <t>Note</t>
    <phoneticPr fontId="18" type="noConversion"/>
  </si>
  <si>
    <t>* Samsung Account ID 기준 country, gender, age가 모두 입력된 사용자
  age_group은 ((2024- birthYear) / 5) * 5 로 계산, 35의 경우 (35~39)세 사용자들
* activity_day_summary의 경우 day_time &amp; active_time &amp; step_count &amp; calorie 모두 &gt; 0 경우, 0인 경우를 단말을 휴대하지 않은 경우로 판단.
 calorie (활동칼로리=걸음수와 운동 두 데이터 종합해서 계산해 낸 칼로리)</t>
    <phoneticPr fontId="18" type="noConversion"/>
  </si>
  <si>
    <t>Written Date</t>
  </si>
  <si>
    <t>2024.12.12</t>
    <phoneticPr fontId="18" type="noConversion"/>
  </si>
  <si>
    <t>Mobile/Watch</t>
  </si>
  <si>
    <t>Mobile &amp; Watch 구분하지 않음</t>
    <phoneticPr fontId="18" type="noConversion"/>
  </si>
  <si>
    <t>Nation</t>
  </si>
  <si>
    <t>KOR, USA</t>
    <phoneticPr fontId="18" type="noConversion"/>
  </si>
  <si>
    <t>(Period : 2024.01.01 ~ 2024.12.08, Unit : Daily)</t>
    <phoneticPr fontId="18" type="noConversion"/>
  </si>
  <si>
    <t>country_cd</t>
  </si>
  <si>
    <t>gender</t>
  </si>
  <si>
    <t>age_group</t>
  </si>
  <si>
    <t>numbers</t>
  </si>
  <si>
    <t>avg_active_time</t>
  </si>
  <si>
    <t>act_25th_pct</t>
  </si>
  <si>
    <t>act_25th_pct</t>
    <phoneticPr fontId="18" type="noConversion"/>
  </si>
  <si>
    <t>act_50th_pct</t>
  </si>
  <si>
    <t>act_75th_pct</t>
  </si>
  <si>
    <t>avg_step_count</t>
  </si>
  <si>
    <t>st_25th_pct</t>
  </si>
  <si>
    <t>st_50th_pct</t>
  </si>
  <si>
    <t>st_75th_pct</t>
  </si>
  <si>
    <t>avg_calorie</t>
  </si>
  <si>
    <t>cal_25th_pct</t>
  </si>
  <si>
    <t>cal_50th_pct</t>
  </si>
  <si>
    <t>cal_75th_pct</t>
  </si>
  <si>
    <t>KR</t>
  </si>
  <si>
    <t>F</t>
  </si>
  <si>
    <t>M</t>
  </si>
  <si>
    <t>US</t>
  </si>
  <si>
    <t>(Period : 01.01~11.24, Unit : daily, milliseconds)</t>
    <phoneticPr fontId="18" type="noConversion"/>
  </si>
  <si>
    <t>(Period : 01.01~11.24, Unit : daily, time)</t>
    <phoneticPr fontId="18" type="noConversion"/>
  </si>
  <si>
    <t>duration</t>
    <phoneticPr fontId="18" type="noConversion"/>
  </si>
  <si>
    <t>25th_pct</t>
  </si>
  <si>
    <t>50th_pct</t>
  </si>
  <si>
    <t>75th_pct</t>
  </si>
  <si>
    <t>ex time</t>
    <phoneticPr fontId="18" type="noConversion"/>
  </si>
  <si>
    <t>&lt;성연령별 데이터&gt;</t>
    <phoneticPr fontId="18" type="noConversion"/>
  </si>
  <si>
    <t>활동시간_저강도</t>
    <phoneticPr fontId="18" type="noConversion"/>
  </si>
  <si>
    <t>활동시간_중강도</t>
    <phoneticPr fontId="18" type="noConversion"/>
  </si>
  <si>
    <t>활동시간_고강도</t>
    <phoneticPr fontId="18" type="noConversion"/>
  </si>
  <si>
    <t>운동 시간_저강도</t>
    <phoneticPr fontId="18" type="noConversion"/>
  </si>
  <si>
    <t>운동 시간_중강도</t>
    <phoneticPr fontId="18" type="noConversion"/>
  </si>
  <si>
    <t>운동 시간_고강도</t>
    <phoneticPr fontId="18" type="noConversion"/>
  </si>
  <si>
    <t>걸음 수_저강도</t>
    <phoneticPr fontId="18" type="noConversion"/>
  </si>
  <si>
    <t>걸음 수_중강도</t>
    <phoneticPr fontId="18" type="noConversion"/>
  </si>
  <si>
    <t>걸음 수_고강도</t>
    <phoneticPr fontId="18" type="noConversion"/>
  </si>
  <si>
    <t>활동 칼로리_저강도</t>
    <phoneticPr fontId="18" type="noConversion"/>
  </si>
  <si>
    <t>활동 칼로리_중강도</t>
    <phoneticPr fontId="18" type="noConversion"/>
  </si>
  <si>
    <t>활동 칼로리_고강도</t>
    <phoneticPr fontId="18" type="noConversion"/>
  </si>
  <si>
    <t>00:45:21</t>
  </si>
  <si>
    <t>01:04:27</t>
  </si>
  <si>
    <t>01:25:59</t>
  </si>
  <si>
    <t>00:22:47</t>
  </si>
  <si>
    <t>00:29:06</t>
  </si>
  <si>
    <t>00:38:16</t>
  </si>
  <si>
    <t>00:42:23</t>
  </si>
  <si>
    <t>01:01:24</t>
  </si>
  <si>
    <t>01:24:04</t>
  </si>
  <si>
    <t>00:21:57</t>
  </si>
  <si>
    <t>00:28:57</t>
  </si>
  <si>
    <t>00:39:54</t>
  </si>
  <si>
    <t>00:41:31</t>
  </si>
  <si>
    <t>01:00:53</t>
  </si>
  <si>
    <t>01:26:08</t>
  </si>
  <si>
    <t>00:22:58</t>
  </si>
  <si>
    <t>00:31:01</t>
  </si>
  <si>
    <t>00:43:45</t>
  </si>
  <si>
    <t>00:43:02</t>
  </si>
  <si>
    <t>01:04:14</t>
  </si>
  <si>
    <t>01:31:24</t>
  </si>
  <si>
    <t>00:25:46</t>
  </si>
  <si>
    <t>00:35:11</t>
  </si>
  <si>
    <t>00:48:46</t>
  </si>
  <si>
    <t>00:44:00</t>
  </si>
  <si>
    <t>01:06:34</t>
  </si>
  <si>
    <t>01:34:56</t>
  </si>
  <si>
    <t>00:27:55</t>
  </si>
  <si>
    <t>00:38:25</t>
  </si>
  <si>
    <t>00:52:44</t>
  </si>
  <si>
    <t>70대 이상</t>
    <phoneticPr fontId="18" type="noConversion"/>
  </si>
  <si>
    <t>00:39:48</t>
  </si>
  <si>
    <t>01:01:17</t>
  </si>
  <si>
    <t>00:25:08</t>
  </si>
  <si>
    <t>00:34:51</t>
  </si>
  <si>
    <t>00:48:31</t>
  </si>
  <si>
    <t>00:45:27</t>
  </si>
  <si>
    <t>01:06:44</t>
  </si>
  <si>
    <t>01:31:07</t>
  </si>
  <si>
    <t>00:21:37</t>
  </si>
  <si>
    <t>00:27:58</t>
  </si>
  <si>
    <t>00:37:09</t>
  </si>
  <si>
    <t>00:47:41</t>
  </si>
  <si>
    <t>01:09:29</t>
  </si>
  <si>
    <t>01:35:07</t>
  </si>
  <si>
    <t>00:21:30</t>
  </si>
  <si>
    <t>00:28:44</t>
  </si>
  <si>
    <t>00:39:55</t>
  </si>
  <si>
    <t>00:46:32</t>
  </si>
  <si>
    <t>01:08:32</t>
  </si>
  <si>
    <t>01:35:25</t>
  </si>
  <si>
    <t>00:21:10</t>
  </si>
  <si>
    <t>00:28:50</t>
  </si>
  <si>
    <t>00:41:17</t>
  </si>
  <si>
    <t>00:45:05</t>
  </si>
  <si>
    <t>01:07:41</t>
  </si>
  <si>
    <t>01:36:20</t>
  </si>
  <si>
    <t>00:23:19</t>
  </si>
  <si>
    <t>00:32:53</t>
  </si>
  <si>
    <t>00:47:22</t>
  </si>
  <si>
    <t>00:44:11</t>
  </si>
  <si>
    <t>01:37:38</t>
  </si>
  <si>
    <t>00:25:48</t>
  </si>
  <si>
    <t>00:37:10</t>
  </si>
  <si>
    <t>00:53:31</t>
  </si>
  <si>
    <t>00:38:36</t>
  </si>
  <si>
    <t>01:29:11</t>
  </si>
  <si>
    <t>00:23:51</t>
  </si>
  <si>
    <t>00:34:30</t>
  </si>
  <si>
    <t>00:50:45</t>
  </si>
  <si>
    <t>&lt;연령 전체 데이터&gt;</t>
    <phoneticPr fontId="18" type="noConversion"/>
  </si>
  <si>
    <t>00:45:25</t>
  </si>
  <si>
    <t>01:06:03</t>
  </si>
  <si>
    <t>01:29:34</t>
  </si>
  <si>
    <t>00:21:58</t>
  </si>
  <si>
    <t>00:28:19</t>
  </si>
  <si>
    <t>00:37:29</t>
  </si>
  <si>
    <t>01:07:44</t>
  </si>
  <si>
    <t>01:32:43</t>
  </si>
  <si>
    <t>00:21:36</t>
  </si>
  <si>
    <t>00:28:47</t>
  </si>
  <si>
    <t>00:45:06</t>
  </si>
  <si>
    <t>01:06:21</t>
  </si>
  <si>
    <t>01:32:45</t>
  </si>
  <si>
    <t>00:21:42</t>
  </si>
  <si>
    <t>00:29:29</t>
  </si>
  <si>
    <t>00:42:00</t>
  </si>
  <si>
    <t>00:44:36</t>
  </si>
  <si>
    <t>01:06:52</t>
  </si>
  <si>
    <t>01:35:10</t>
  </si>
  <si>
    <t>00:23:55</t>
  </si>
  <si>
    <t>00:33:27</t>
  </si>
  <si>
    <t>00:47:43</t>
  </si>
  <si>
    <t>00:44:09</t>
  </si>
  <si>
    <t>01:07:31</t>
  </si>
  <si>
    <t>01:37:12</t>
  </si>
  <si>
    <t>00:26:09</t>
  </si>
  <si>
    <t>00:37:22</t>
  </si>
  <si>
    <t>00:53:23</t>
  </si>
  <si>
    <t>00:38:42</t>
  </si>
  <si>
    <t>01:00:56</t>
  </si>
  <si>
    <t>01:29:02</t>
  </si>
  <si>
    <t>00:23:58</t>
  </si>
  <si>
    <t>00:34:32</t>
  </si>
  <si>
    <t>00:50:33</t>
  </si>
  <si>
    <t>&lt;성별 데이터&gt;</t>
    <phoneticPr fontId="18" type="noConversion"/>
  </si>
  <si>
    <t>00:42:46</t>
  </si>
  <si>
    <t>01:02:54</t>
  </si>
  <si>
    <t>01:28:02</t>
  </si>
  <si>
    <t>00:23:57</t>
  </si>
  <si>
    <t>00:32:10</t>
  </si>
  <si>
    <t>00:44:27</t>
  </si>
  <si>
    <t>00:45:19</t>
  </si>
  <si>
    <t>01:07:38</t>
  </si>
  <si>
    <t>00:22:44</t>
  </si>
  <si>
    <t>00:31:26</t>
  </si>
  <si>
    <t>00:44:40</t>
  </si>
  <si>
    <t>&lt;전체 데이터&gt;</t>
    <phoneticPr fontId="18" type="noConversion"/>
  </si>
  <si>
    <t>00:44:44</t>
  </si>
  <si>
    <t>01:06:33</t>
  </si>
  <si>
    <t>01:33:30</t>
  </si>
  <si>
    <t>00:23:01</t>
  </si>
  <si>
    <t>00:31:37</t>
  </si>
  <si>
    <t>00:44:37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</si>
</sst>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128">
    <xf numFmtId="0" fontId="0" fillId="0" borderId="0" xfId="0">
      <alignment vertical="center"/>
    </xf>
    <xf numFmtId="41" fontId="0" fillId="0" borderId="10" xfId="1" applyFont="1" applyBorder="1">
      <alignment vertical="center"/>
    </xf>
    <xf numFmtId="41" fontId="0" fillId="0" borderId="0" xfId="1" applyFont="1">
      <alignment vertical="center"/>
    </xf>
    <xf numFmtId="41" fontId="0" fillId="0" borderId="1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3" xfId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1" fontId="0" fillId="0" borderId="15" xfId="1" applyFont="1" applyBorder="1">
      <alignment vertical="center"/>
    </xf>
    <xf numFmtId="41" fontId="0" fillId="0" borderId="15" xfId="1" applyFont="1" applyBorder="1" applyAlignment="1">
      <alignment horizontal="center" vertical="center"/>
    </xf>
    <xf numFmtId="41" fontId="0" fillId="0" borderId="16" xfId="1" applyFon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41" fontId="0" fillId="0" borderId="20" xfId="1" applyFont="1" applyBorder="1" applyAlignment="1">
      <alignment horizontal="center" vertical="center"/>
    </xf>
    <xf numFmtId="41" fontId="0" fillId="0" borderId="21" xfId="1" applyFont="1" applyBorder="1">
      <alignment vertical="center"/>
    </xf>
    <xf numFmtId="41" fontId="0" fillId="0" borderId="22" xfId="1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23" xfId="1" applyFont="1" applyBorder="1">
      <alignment vertical="center"/>
    </xf>
    <xf numFmtId="41" fontId="0" fillId="0" borderId="24" xfId="1" applyFont="1" applyBorder="1">
      <alignment vertical="center"/>
    </xf>
    <xf numFmtId="41" fontId="0" fillId="0" borderId="13" xfId="1" applyFont="1" applyBorder="1" applyAlignment="1">
      <alignment horizontal="center" vertical="center"/>
    </xf>
    <xf numFmtId="41" fontId="0" fillId="0" borderId="16" xfId="1" applyFont="1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4" xfId="1" applyFont="1" applyBorder="1">
      <alignment vertical="center"/>
    </xf>
    <xf numFmtId="41" fontId="0" fillId="0" borderId="0" xfId="1" applyFont="1" applyAlignment="1">
      <alignment horizontal="right" vertical="center"/>
    </xf>
    <xf numFmtId="0" fontId="19" fillId="0" borderId="0" xfId="43" applyAlignment="1">
      <alignment vertical="center"/>
    </xf>
    <xf numFmtId="0" fontId="19" fillId="0" borderId="0" xfId="43" applyAlignment="1">
      <alignment horizontal="left" vertical="center" wrapText="1"/>
    </xf>
    <xf numFmtId="0" fontId="19" fillId="0" borderId="0" xfId="43" quotePrefix="1" applyAlignment="1">
      <alignment horizontal="left" vertical="center"/>
    </xf>
    <xf numFmtId="0" fontId="19" fillId="0" borderId="0" xfId="43" quotePrefix="1" applyAlignment="1">
      <alignment horizontal="left" vertical="center" wrapText="1"/>
    </xf>
    <xf numFmtId="0" fontId="19" fillId="0" borderId="0" xfId="43"/>
    <xf numFmtId="0" fontId="19" fillId="0" borderId="0" xfId="43" applyAlignment="1">
      <alignment wrapText="1"/>
    </xf>
    <xf numFmtId="41" fontId="0" fillId="0" borderId="0" xfId="1" applyFont="1" applyBorder="1">
      <alignment vertical="center"/>
    </xf>
    <xf numFmtId="41" fontId="0" fillId="0" borderId="12" xfId="1" applyFont="1" applyBorder="1" applyAlignment="1">
      <alignment horizontal="right" vertical="center"/>
    </xf>
    <xf numFmtId="41" fontId="0" fillId="0" borderId="10" xfId="1" applyFont="1" applyBorder="1" applyAlignment="1">
      <alignment horizontal="right" vertical="center"/>
    </xf>
    <xf numFmtId="41" fontId="0" fillId="0" borderId="13" xfId="1" applyFont="1" applyBorder="1" applyAlignment="1">
      <alignment horizontal="right" vertical="center"/>
    </xf>
    <xf numFmtId="41" fontId="0" fillId="0" borderId="14" xfId="1" applyFont="1" applyBorder="1" applyAlignment="1">
      <alignment horizontal="right" vertical="center"/>
    </xf>
    <xf numFmtId="41" fontId="0" fillId="0" borderId="15" xfId="1" applyFont="1" applyBorder="1" applyAlignment="1">
      <alignment horizontal="right" vertical="center"/>
    </xf>
    <xf numFmtId="176" fontId="0" fillId="0" borderId="0" xfId="0" applyNumberFormat="1">
      <alignment vertical="center"/>
    </xf>
    <xf numFmtId="41" fontId="0" fillId="0" borderId="26" xfId="1" applyFont="1" applyBorder="1" applyAlignment="1">
      <alignment horizontal="center" vertical="center"/>
    </xf>
    <xf numFmtId="41" fontId="0" fillId="0" borderId="27" xfId="1" applyFont="1" applyBorder="1" applyAlignment="1">
      <alignment horizontal="center" vertical="center"/>
    </xf>
    <xf numFmtId="41" fontId="0" fillId="0" borderId="27" xfId="1" applyFont="1" applyBorder="1">
      <alignment vertical="center"/>
    </xf>
    <xf numFmtId="41" fontId="0" fillId="0" borderId="28" xfId="1" applyFont="1" applyBorder="1">
      <alignment vertical="center"/>
    </xf>
    <xf numFmtId="41" fontId="0" fillId="0" borderId="27" xfId="1" applyFont="1" applyFill="1" applyBorder="1" applyAlignment="1">
      <alignment horizontal="center" vertical="center"/>
    </xf>
    <xf numFmtId="41" fontId="0" fillId="0" borderId="29" xfId="1" applyFont="1" applyBorder="1" applyAlignment="1">
      <alignment horizontal="center" vertical="center"/>
    </xf>
    <xf numFmtId="41" fontId="0" fillId="0" borderId="23" xfId="1" applyFont="1" applyFill="1" applyBorder="1">
      <alignment vertical="center"/>
    </xf>
    <xf numFmtId="41" fontId="0" fillId="0" borderId="21" xfId="1" applyFont="1" applyFill="1" applyBorder="1">
      <alignment vertical="center"/>
    </xf>
    <xf numFmtId="41" fontId="0" fillId="0" borderId="10" xfId="1" applyFont="1" applyFill="1" applyBorder="1">
      <alignment vertical="center"/>
    </xf>
    <xf numFmtId="41" fontId="0" fillId="0" borderId="10" xfId="1" applyFont="1" applyFill="1" applyBorder="1" applyAlignment="1">
      <alignment horizontal="center" vertical="center"/>
    </xf>
    <xf numFmtId="41" fontId="0" fillId="0" borderId="29" xfId="1" applyFont="1" applyFill="1" applyBorder="1" applyAlignment="1">
      <alignment horizontal="center" vertical="center"/>
    </xf>
    <xf numFmtId="41" fontId="0" fillId="0" borderId="12" xfId="1" applyFont="1" applyFill="1" applyBorder="1">
      <alignment vertical="center"/>
    </xf>
    <xf numFmtId="41" fontId="0" fillId="0" borderId="27" xfId="1" applyFont="1" applyFill="1" applyBorder="1">
      <alignment vertical="center"/>
    </xf>
    <xf numFmtId="41" fontId="0" fillId="0" borderId="13" xfId="1" applyFont="1" applyFill="1" applyBorder="1">
      <alignment vertical="center"/>
    </xf>
    <xf numFmtId="41" fontId="0" fillId="0" borderId="20" xfId="1" applyFont="1" applyFill="1" applyBorder="1" applyAlignment="1">
      <alignment horizontal="center" vertical="center"/>
    </xf>
    <xf numFmtId="41" fontId="0" fillId="0" borderId="18" xfId="1" applyFont="1" applyFill="1" applyBorder="1" applyAlignment="1">
      <alignment horizontal="center" vertical="center"/>
    </xf>
    <xf numFmtId="41" fontId="0" fillId="0" borderId="19" xfId="1" applyFont="1" applyFill="1" applyBorder="1" applyAlignment="1">
      <alignment horizontal="center" vertical="center"/>
    </xf>
    <xf numFmtId="41" fontId="0" fillId="0" borderId="17" xfId="1" applyFont="1" applyFill="1" applyBorder="1" applyAlignment="1">
      <alignment horizontal="center" vertical="center"/>
    </xf>
    <xf numFmtId="41" fontId="0" fillId="0" borderId="21" xfId="1" applyFont="1" applyBorder="1" applyAlignment="1">
      <alignment horizontal="right" vertical="center"/>
    </xf>
    <xf numFmtId="41" fontId="0" fillId="0" borderId="27" xfId="1" applyFont="1" applyBorder="1" applyAlignment="1">
      <alignment horizontal="right" vertical="center"/>
    </xf>
    <xf numFmtId="41" fontId="0" fillId="0" borderId="28" xfId="1" applyFont="1" applyBorder="1" applyAlignment="1">
      <alignment horizontal="right" vertical="center"/>
    </xf>
    <xf numFmtId="41" fontId="0" fillId="33" borderId="17" xfId="1" applyFont="1" applyFill="1" applyBorder="1" applyAlignment="1">
      <alignment horizontal="center" vertical="center"/>
    </xf>
    <xf numFmtId="41" fontId="0" fillId="33" borderId="18" xfId="1" applyFont="1" applyFill="1" applyBorder="1" applyAlignment="1">
      <alignment horizontal="center" vertical="center"/>
    </xf>
    <xf numFmtId="41" fontId="0" fillId="33" borderId="19" xfId="1" applyFont="1" applyFill="1" applyBorder="1" applyAlignment="1">
      <alignment horizontal="center" vertical="center"/>
    </xf>
    <xf numFmtId="41" fontId="0" fillId="33" borderId="26" xfId="1" applyFont="1" applyFill="1" applyBorder="1" applyAlignment="1">
      <alignment horizontal="center" vertical="center"/>
    </xf>
    <xf numFmtId="41" fontId="0" fillId="0" borderId="21" xfId="1" applyFont="1" applyBorder="1" applyAlignment="1">
      <alignment horizontal="center" vertical="center"/>
    </xf>
    <xf numFmtId="41" fontId="0" fillId="0" borderId="13" xfId="1" applyFont="1" applyFill="1" applyBorder="1" applyAlignment="1">
      <alignment horizontal="center" vertical="center"/>
    </xf>
    <xf numFmtId="41" fontId="0" fillId="0" borderId="21" xfId="1" applyFont="1" applyFill="1" applyBorder="1" applyAlignment="1">
      <alignment horizontal="center" vertical="center"/>
    </xf>
    <xf numFmtId="41" fontId="0" fillId="33" borderId="20" xfId="1" applyFont="1" applyFill="1" applyBorder="1" applyAlignment="1">
      <alignment horizontal="center" vertical="center"/>
    </xf>
    <xf numFmtId="38" fontId="0" fillId="0" borderId="10" xfId="0" applyNumberFormat="1" applyBorder="1" applyAlignment="1">
      <alignment horizontal="center" vertical="center"/>
    </xf>
    <xf numFmtId="41" fontId="0" fillId="0" borderId="22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0" fillId="0" borderId="13" xfId="0" applyNumberFormat="1" applyBorder="1" applyAlignment="1">
      <alignment horizontal="center" vertical="center"/>
    </xf>
    <xf numFmtId="41" fontId="0" fillId="33" borderId="11" xfId="1" applyFont="1" applyFill="1" applyBorder="1" applyAlignment="1">
      <alignment horizontal="center" vertical="center"/>
    </xf>
    <xf numFmtId="41" fontId="0" fillId="33" borderId="32" xfId="1" applyFont="1" applyFill="1" applyBorder="1" applyAlignment="1">
      <alignment horizontal="center" vertical="center"/>
    </xf>
    <xf numFmtId="41" fontId="0" fillId="33" borderId="33" xfId="1" applyFont="1" applyFill="1" applyBorder="1" applyAlignment="1">
      <alignment horizontal="center" vertical="center"/>
    </xf>
    <xf numFmtId="41" fontId="0" fillId="33" borderId="34" xfId="1" applyFont="1" applyFill="1" applyBorder="1" applyAlignment="1">
      <alignment horizontal="center" vertical="center"/>
    </xf>
    <xf numFmtId="41" fontId="0" fillId="0" borderId="35" xfId="1" applyFont="1" applyFill="1" applyBorder="1" applyAlignment="1">
      <alignment horizontal="center" vertical="center"/>
    </xf>
    <xf numFmtId="41" fontId="0" fillId="0" borderId="36" xfId="1" applyFont="1" applyFill="1" applyBorder="1" applyAlignment="1">
      <alignment horizontal="center" vertical="center"/>
    </xf>
    <xf numFmtId="41" fontId="0" fillId="0" borderId="35" xfId="1" applyFont="1" applyBorder="1" applyAlignment="1">
      <alignment horizontal="center" vertical="center"/>
    </xf>
    <xf numFmtId="41" fontId="0" fillId="0" borderId="37" xfId="1" applyFont="1" applyBorder="1" applyAlignment="1">
      <alignment horizontal="center" vertical="center"/>
    </xf>
    <xf numFmtId="41" fontId="0" fillId="0" borderId="38" xfId="1" applyFont="1" applyBorder="1" applyAlignment="1">
      <alignment horizontal="center" vertical="center"/>
    </xf>
    <xf numFmtId="41" fontId="0" fillId="0" borderId="39" xfId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1" fontId="0" fillId="33" borderId="41" xfId="1" applyFont="1" applyFill="1" applyBorder="1" applyAlignment="1">
      <alignment horizontal="center" vertical="center"/>
    </xf>
    <xf numFmtId="41" fontId="0" fillId="33" borderId="42" xfId="1" applyFont="1" applyFill="1" applyBorder="1" applyAlignment="1">
      <alignment horizontal="center" vertical="center"/>
    </xf>
    <xf numFmtId="41" fontId="0" fillId="33" borderId="43" xfId="1" applyFont="1" applyFill="1" applyBorder="1" applyAlignment="1">
      <alignment horizontal="center" vertical="center"/>
    </xf>
    <xf numFmtId="41" fontId="0" fillId="33" borderId="44" xfId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1" fontId="0" fillId="0" borderId="46" xfId="1" applyFont="1" applyBorder="1">
      <alignment vertical="center"/>
    </xf>
    <xf numFmtId="41" fontId="0" fillId="0" borderId="45" xfId="1" applyFont="1" applyBorder="1">
      <alignment vertical="center"/>
    </xf>
    <xf numFmtId="41" fontId="0" fillId="0" borderId="47" xfId="1" applyFont="1" applyBorder="1">
      <alignment vertical="center"/>
    </xf>
    <xf numFmtId="41" fontId="0" fillId="0" borderId="46" xfId="1" applyFont="1" applyBorder="1" applyAlignment="1">
      <alignment horizontal="center" vertical="center"/>
    </xf>
    <xf numFmtId="41" fontId="0" fillId="0" borderId="47" xfId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41" fontId="0" fillId="0" borderId="30" xfId="1" applyFont="1" applyBorder="1" applyAlignment="1">
      <alignment horizontal="center" vertical="center"/>
    </xf>
    <xf numFmtId="41" fontId="0" fillId="0" borderId="31" xfId="1" applyFont="1" applyBorder="1" applyAlignment="1">
      <alignment horizontal="center" vertical="center"/>
    </xf>
    <xf numFmtId="41" fontId="0" fillId="0" borderId="25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38" fontId="0" fillId="0" borderId="30" xfId="0" applyNumberFormat="1" applyBorder="1" applyAlignment="1">
      <alignment horizontal="center" vertical="center"/>
    </xf>
    <xf numFmtId="38" fontId="0" fillId="0" borderId="31" xfId="0" applyNumberFormat="1" applyBorder="1" applyAlignment="1">
      <alignment horizontal="center" vertical="center"/>
    </xf>
    <xf numFmtId="38" fontId="0" fillId="0" borderId="15" xfId="0" applyNumberFormat="1" applyBorder="1" applyAlignment="1">
      <alignment horizontal="center" vertical="center"/>
    </xf>
    <xf numFmtId="38" fontId="0" fillId="0" borderId="16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33" borderId="53" xfId="1" applyFont="1" applyFill="1" applyBorder="1" applyAlignment="1">
      <alignment horizontal="center" vertical="center"/>
    </xf>
    <xf numFmtId="41" fontId="0" fillId="33" borderId="54" xfId="1" applyFont="1" applyFill="1" applyBorder="1" applyAlignment="1">
      <alignment horizontal="center" vertical="center"/>
    </xf>
    <xf numFmtId="41" fontId="0" fillId="33" borderId="55" xfId="1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38" fontId="0" fillId="0" borderId="15" xfId="1" applyNumberFormat="1" applyFont="1" applyBorder="1" applyAlignment="1">
      <alignment horizontal="center" vertical="center"/>
    </xf>
    <xf numFmtId="38" fontId="0" fillId="0" borderId="16" xfId="1" applyNumberFormat="1" applyFont="1" applyBorder="1" applyAlignment="1">
      <alignment horizontal="center" vertical="center"/>
    </xf>
    <xf numFmtId="38" fontId="0" fillId="0" borderId="10" xfId="1" applyNumberFormat="1" applyFont="1" applyBorder="1" applyAlignment="1">
      <alignment horizontal="center" vertical="center"/>
    </xf>
    <xf numFmtId="38" fontId="0" fillId="0" borderId="13" xfId="1" applyNumberFormat="1" applyFont="1" applyBorder="1" applyAlignment="1">
      <alignment horizontal="center" vertical="center"/>
    </xf>
  </cellXfs>
  <cellStyles count="44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  <cellStyle name="표준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"/>
  <sheetViews>
    <sheetView workbookViewId="0">
      <selection activeCell="D6" sqref="D6"/>
    </sheetView>
  </sheetViews>
  <sheetFormatPr defaultRowHeight="17.399999999999999" x14ac:dyDescent="0.4"/>
  <cols>
    <col min="2" max="2" width="2.19921875" bestFit="1" customWidth="1"/>
    <col min="4" max="4" width="72" customWidth="1"/>
  </cols>
  <sheetData>
    <row r="2" spans="2:10" x14ac:dyDescent="0.4">
      <c r="B2" s="33" t="s">
        <v>0</v>
      </c>
      <c r="C2" s="32" t="s">
        <v>1</v>
      </c>
      <c r="D2" s="34" t="s">
        <v>2</v>
      </c>
      <c r="E2" s="32"/>
      <c r="F2" s="32"/>
      <c r="G2" s="32"/>
      <c r="H2" s="32"/>
      <c r="I2" s="32"/>
      <c r="J2" s="32"/>
    </row>
    <row r="3" spans="2:10" x14ac:dyDescent="0.4">
      <c r="B3" s="33" t="s">
        <v>0</v>
      </c>
      <c r="C3" s="32" t="s">
        <v>3</v>
      </c>
      <c r="D3" s="34" t="s">
        <v>4</v>
      </c>
      <c r="E3" s="32"/>
      <c r="F3" s="32"/>
      <c r="G3" s="32"/>
      <c r="H3" s="32"/>
      <c r="I3" s="32"/>
      <c r="J3" s="32"/>
    </row>
    <row r="4" spans="2:10" x14ac:dyDescent="0.4">
      <c r="B4" s="35" t="s">
        <v>0</v>
      </c>
      <c r="C4" s="31" t="s">
        <v>5</v>
      </c>
      <c r="D4" s="35" t="s">
        <v>6</v>
      </c>
      <c r="E4" s="35"/>
      <c r="F4" s="35"/>
      <c r="G4" s="35"/>
      <c r="H4" s="35"/>
      <c r="I4" s="35"/>
      <c r="J4" s="35"/>
    </row>
    <row r="5" spans="2:10" ht="34.799999999999997" x14ac:dyDescent="0.4">
      <c r="B5" s="35" t="s">
        <v>0</v>
      </c>
      <c r="C5" s="31" t="s">
        <v>7</v>
      </c>
      <c r="D5" s="36" t="s">
        <v>8</v>
      </c>
      <c r="E5" s="35"/>
      <c r="F5" s="35"/>
      <c r="G5" s="35"/>
      <c r="H5" s="35"/>
      <c r="I5" s="35"/>
      <c r="J5" s="35"/>
    </row>
    <row r="6" spans="2:10" ht="87" x14ac:dyDescent="0.4">
      <c r="B6" s="35" t="s">
        <v>9</v>
      </c>
      <c r="C6" s="31" t="s">
        <v>10</v>
      </c>
      <c r="D6" s="36" t="s">
        <v>11</v>
      </c>
      <c r="E6" s="35"/>
      <c r="F6" s="35"/>
      <c r="G6" s="35"/>
      <c r="H6" s="35"/>
      <c r="I6" s="35"/>
      <c r="J6" s="35"/>
    </row>
    <row r="7" spans="2:10" x14ac:dyDescent="0.4">
      <c r="B7" s="35" t="s">
        <v>0</v>
      </c>
      <c r="C7" s="31" t="s">
        <v>12</v>
      </c>
      <c r="D7" s="35" t="s">
        <v>13</v>
      </c>
      <c r="E7" s="35"/>
      <c r="F7" s="35"/>
      <c r="G7" s="35"/>
      <c r="H7" s="35"/>
      <c r="I7" s="35"/>
      <c r="J7" s="35"/>
    </row>
    <row r="8" spans="2:10" x14ac:dyDescent="0.4">
      <c r="B8" s="35" t="s">
        <v>0</v>
      </c>
      <c r="C8" s="31" t="s">
        <v>14</v>
      </c>
      <c r="D8" s="35" t="s">
        <v>15</v>
      </c>
      <c r="E8" s="35"/>
      <c r="F8" s="35"/>
      <c r="G8" s="35"/>
      <c r="H8" s="35"/>
      <c r="I8" s="35"/>
      <c r="J8" s="35"/>
    </row>
    <row r="9" spans="2:10" ht="16.5" customHeight="1" x14ac:dyDescent="0.4">
      <c r="B9" s="35" t="s">
        <v>0</v>
      </c>
      <c r="C9" s="31" t="s">
        <v>16</v>
      </c>
      <c r="D9" s="35" t="s">
        <v>17</v>
      </c>
      <c r="E9" s="35"/>
      <c r="F9" s="35"/>
      <c r="G9" s="35"/>
      <c r="H9" s="35"/>
      <c r="I9" s="35"/>
      <c r="J9" s="35"/>
    </row>
    <row r="10" spans="2:10" x14ac:dyDescent="0.4">
      <c r="E10" s="35"/>
      <c r="F10" s="35"/>
      <c r="G10" s="35"/>
      <c r="H10" s="35"/>
      <c r="I10" s="35"/>
      <c r="J10" s="35"/>
    </row>
    <row r="11" spans="2:10" x14ac:dyDescent="0.4">
      <c r="E11" s="35"/>
      <c r="F11" s="35"/>
      <c r="G11" s="35"/>
      <c r="H11" s="35"/>
      <c r="I11" s="35"/>
      <c r="J11" s="35"/>
    </row>
    <row r="12" spans="2:10" x14ac:dyDescent="0.4">
      <c r="E12" s="35"/>
      <c r="F12" s="35"/>
      <c r="G12" s="35"/>
      <c r="H12" s="35"/>
      <c r="I12" s="35"/>
      <c r="J12" s="35"/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5"/>
  <sheetViews>
    <sheetView zoomScale="70" zoomScaleNormal="70" workbookViewId="0">
      <selection activeCell="O9" sqref="O9"/>
    </sheetView>
  </sheetViews>
  <sheetFormatPr defaultRowHeight="17.399999999999999" x14ac:dyDescent="0.4"/>
  <cols>
    <col min="1" max="1" width="7.59765625" customWidth="1"/>
    <col min="2" max="2" width="10.59765625" style="4" bestFit="1" customWidth="1"/>
    <col min="3" max="3" width="7.5" style="4" bestFit="1" customWidth="1"/>
    <col min="4" max="4" width="10.5" style="4" bestFit="1" customWidth="1"/>
    <col min="5" max="5" width="10.3984375" style="2" customWidth="1"/>
    <col min="6" max="7" width="16.69921875" style="2" customWidth="1"/>
    <col min="8" max="8" width="13.69921875" style="2" customWidth="1"/>
    <col min="9" max="9" width="18.3984375" style="2" customWidth="1"/>
    <col min="10" max="21" width="13.69921875" style="2" customWidth="1"/>
    <col min="22" max="23" width="16.5" style="2" customWidth="1"/>
    <col min="24" max="29" width="12.5" style="2" customWidth="1"/>
    <col min="30" max="31" width="12.59765625" style="2" customWidth="1"/>
    <col min="32" max="36" width="13.59765625" style="2" customWidth="1"/>
    <col min="37" max="37" width="13.59765625" style="2" bestFit="1" customWidth="1"/>
  </cols>
  <sheetData>
    <row r="1" spans="1:37" ht="18" thickBot="1" x14ac:dyDescent="0.45">
      <c r="E1" s="30"/>
      <c r="AK1" s="30" t="s">
        <v>18</v>
      </c>
    </row>
    <row r="2" spans="1:37" s="4" customFormat="1" ht="18" thickBot="1" x14ac:dyDescent="0.45">
      <c r="B2" s="13" t="s">
        <v>19</v>
      </c>
      <c r="C2" s="14" t="s">
        <v>20</v>
      </c>
      <c r="D2" s="19" t="s">
        <v>21</v>
      </c>
      <c r="E2" s="22" t="s">
        <v>22</v>
      </c>
      <c r="F2" s="16" t="s">
        <v>23</v>
      </c>
      <c r="G2" s="58" t="s">
        <v>23</v>
      </c>
      <c r="H2" s="59" t="s">
        <v>24</v>
      </c>
      <c r="I2" s="59" t="s">
        <v>25</v>
      </c>
      <c r="J2" s="59" t="s">
        <v>26</v>
      </c>
      <c r="K2" s="59" t="s">
        <v>26</v>
      </c>
      <c r="L2" s="59" t="s">
        <v>27</v>
      </c>
      <c r="M2" s="59" t="s">
        <v>27</v>
      </c>
      <c r="N2" s="59" t="s">
        <v>23</v>
      </c>
      <c r="O2" s="59" t="s">
        <v>23</v>
      </c>
      <c r="P2" s="59" t="s">
        <v>24</v>
      </c>
      <c r="Q2" s="59" t="s">
        <v>24</v>
      </c>
      <c r="R2" s="59" t="s">
        <v>26</v>
      </c>
      <c r="S2" s="59" t="s">
        <v>26</v>
      </c>
      <c r="T2" s="60" t="s">
        <v>27</v>
      </c>
      <c r="U2" s="60" t="s">
        <v>27</v>
      </c>
      <c r="V2" s="61" t="s">
        <v>28</v>
      </c>
      <c r="W2" s="65" t="s">
        <v>28</v>
      </c>
      <c r="X2" s="59" t="s">
        <v>29</v>
      </c>
      <c r="Y2" s="66" t="s">
        <v>29</v>
      </c>
      <c r="Z2" s="59" t="s">
        <v>30</v>
      </c>
      <c r="AA2" s="66" t="s">
        <v>30</v>
      </c>
      <c r="AB2" s="60" t="s">
        <v>31</v>
      </c>
      <c r="AC2" s="67" t="s">
        <v>31</v>
      </c>
      <c r="AD2" s="58" t="s">
        <v>32</v>
      </c>
      <c r="AE2" s="72" t="s">
        <v>32</v>
      </c>
      <c r="AF2" s="59" t="s">
        <v>33</v>
      </c>
      <c r="AG2" s="66" t="s">
        <v>33</v>
      </c>
      <c r="AH2" s="59" t="s">
        <v>34</v>
      </c>
      <c r="AI2" s="66" t="s">
        <v>34</v>
      </c>
      <c r="AJ2" s="60" t="s">
        <v>35</v>
      </c>
      <c r="AK2" s="67" t="s">
        <v>35</v>
      </c>
    </row>
    <row r="3" spans="1:37" ht="18" thickBot="1" x14ac:dyDescent="0.45">
      <c r="A3" s="43"/>
      <c r="B3" s="6" t="s">
        <v>36</v>
      </c>
      <c r="C3" s="5" t="s">
        <v>37</v>
      </c>
      <c r="D3" s="20">
        <v>20</v>
      </c>
      <c r="E3" s="50">
        <v>52445</v>
      </c>
      <c r="F3" s="51">
        <v>3884894</v>
      </c>
      <c r="G3" s="51">
        <f>SUM(E3*F3+E4*F4)/SUM(E3+E4)</f>
        <v>4053122.3107570321</v>
      </c>
      <c r="H3" s="52">
        <v>2621551</v>
      </c>
      <c r="I3" s="52">
        <f>SUM(E3*H3+E4*H4)/SUM(E3+E4)</f>
        <v>2720501.3506435864</v>
      </c>
      <c r="J3" s="52">
        <v>3701586</v>
      </c>
      <c r="K3" s="52">
        <f>SUM(E3*J3+E4*J4)/SUM(E3+E4)</f>
        <v>3866532.7167994464</v>
      </c>
      <c r="L3" s="52">
        <v>4922670</v>
      </c>
      <c r="M3" s="52">
        <f>SUM(E3*L3+E4*L4)/SUM(E3+E4)</f>
        <v>5159219.6438496318</v>
      </c>
      <c r="N3" s="53" t="str">
        <f t="shared" ref="N3:O72" si="0">TEXT(F3/1000/86400,"hh:mm:ss")</f>
        <v>01:04:45</v>
      </c>
      <c r="O3" s="53" t="str">
        <f t="shared" si="0"/>
        <v>01:07:33</v>
      </c>
      <c r="P3" s="53" t="str">
        <f t="shared" ref="P3:P72" si="1">TEXT(H3/1000/86400,"hh:mm:ss")</f>
        <v>00:43:42</v>
      </c>
      <c r="Q3" s="53" t="str">
        <f>TEXT(I3/1000/86400,"hh:mm:ss")</f>
        <v>00:45:21</v>
      </c>
      <c r="R3" s="53" t="str">
        <f t="shared" ref="R3:R72" si="2">TEXT(J3/1000/86400,"hh:mm:ss")</f>
        <v>01:01:42</v>
      </c>
      <c r="S3" s="48" t="str">
        <f>TEXT(K3/1000/86400,"hh:mm:ss")</f>
        <v>01:04:27</v>
      </c>
      <c r="T3" s="48" t="str">
        <f>TEXT(L3/1000/86400,"hh:mm:ss")</f>
        <v>01:22:03</v>
      </c>
      <c r="U3" s="54" t="str">
        <f>TEXT(M3/1000/86400,"hh:mm:ss")</f>
        <v>01:25:59</v>
      </c>
      <c r="V3" s="55">
        <v>6185</v>
      </c>
      <c r="W3" s="51">
        <f>SUM(E3*V3+E4*V4)/SUM(E3+E4)</f>
        <v>6398.1219692011409</v>
      </c>
      <c r="X3" s="52">
        <v>4207</v>
      </c>
      <c r="Y3" s="52">
        <f>SUM(E3*X3+E4*X4)/SUM(E3+E4)</f>
        <v>4330.5138685142974</v>
      </c>
      <c r="Z3" s="52">
        <v>5925</v>
      </c>
      <c r="AA3" s="56">
        <f>SUM(E3*Z3+E4*Z4)/SUM(E3+E4)</f>
        <v>6144.1765705989001</v>
      </c>
      <c r="AB3" s="57">
        <v>7866</v>
      </c>
      <c r="AC3" s="57">
        <f>SUM(E3*AB3+E4*AB4)/SUM(E3+E4)</f>
        <v>8151.7771859742561</v>
      </c>
      <c r="AD3" s="51">
        <v>224</v>
      </c>
      <c r="AE3" s="51">
        <f>SUM(E3*AD3+E4*AD4)/SUM(E3+E4)</f>
        <v>237.92558321484725</v>
      </c>
      <c r="AF3" s="52">
        <v>134</v>
      </c>
      <c r="AG3" s="52">
        <f>SUM(E3*AF3+E4*AF4)/SUM(E3+E4)</f>
        <v>141.87098181708757</v>
      </c>
      <c r="AH3" s="52">
        <v>200</v>
      </c>
      <c r="AI3" s="56">
        <f>SUM(E3*AH3+E4*AH4)/SUM(E3+E4)</f>
        <v>212.71466293529531</v>
      </c>
      <c r="AJ3" s="57">
        <v>283</v>
      </c>
      <c r="AK3" s="57">
        <f>SUM(E3*AJ3+E4*AJ4)/SUM(E3+E4)</f>
        <v>301.76926433305499</v>
      </c>
    </row>
    <row r="4" spans="1:37" ht="18" thickBot="1" x14ac:dyDescent="0.45">
      <c r="A4" s="43"/>
      <c r="B4" s="6" t="s">
        <v>36</v>
      </c>
      <c r="C4" s="5" t="s">
        <v>37</v>
      </c>
      <c r="D4" s="20">
        <v>25</v>
      </c>
      <c r="E4" s="50">
        <v>80482</v>
      </c>
      <c r="F4" s="51">
        <v>4162746</v>
      </c>
      <c r="G4" s="51"/>
      <c r="H4" s="52">
        <v>2784981</v>
      </c>
      <c r="I4" s="52"/>
      <c r="J4" s="52">
        <v>3974018</v>
      </c>
      <c r="K4" s="52"/>
      <c r="L4" s="52">
        <v>5313364</v>
      </c>
      <c r="M4" s="52"/>
      <c r="N4" s="53" t="str">
        <f t="shared" si="0"/>
        <v>01:09:23</v>
      </c>
      <c r="O4" s="53"/>
      <c r="P4" s="53" t="str">
        <f t="shared" si="1"/>
        <v>00:46:25</v>
      </c>
      <c r="Q4" s="53"/>
      <c r="R4" s="53" t="str">
        <f t="shared" si="2"/>
        <v>01:06:14</v>
      </c>
      <c r="S4" s="48"/>
      <c r="T4" s="48" t="str">
        <f t="shared" ref="T4:T75" si="3">TEXT(L4/1000/86400,"hh:mm:ss")</f>
        <v>01:28:33</v>
      </c>
      <c r="U4" s="54"/>
      <c r="V4" s="55">
        <v>6537</v>
      </c>
      <c r="W4" s="51"/>
      <c r="X4" s="52">
        <v>4411</v>
      </c>
      <c r="Y4" s="52"/>
      <c r="Z4" s="52">
        <v>6287</v>
      </c>
      <c r="AA4" s="56"/>
      <c r="AB4" s="57">
        <v>8338</v>
      </c>
      <c r="AC4" s="57"/>
      <c r="AD4" s="51">
        <v>247</v>
      </c>
      <c r="AE4" s="51"/>
      <c r="AF4" s="52">
        <v>147</v>
      </c>
      <c r="AG4" s="52"/>
      <c r="AH4" s="52">
        <v>221</v>
      </c>
      <c r="AI4" s="56"/>
      <c r="AJ4" s="57">
        <v>314</v>
      </c>
      <c r="AK4" s="57"/>
    </row>
    <row r="5" spans="1:37" ht="18" thickBot="1" x14ac:dyDescent="0.45">
      <c r="A5" s="43"/>
      <c r="B5" s="6" t="s">
        <v>36</v>
      </c>
      <c r="C5" s="5" t="s">
        <v>37</v>
      </c>
      <c r="D5" s="20">
        <v>30</v>
      </c>
      <c r="E5" s="50">
        <v>102187</v>
      </c>
      <c r="F5" s="51">
        <v>4004957</v>
      </c>
      <c r="G5" s="51">
        <f t="shared" ref="G5:G75" si="4">SUM(E5*F5+E6*F6)/SUM(E5+E6)</f>
        <v>3956084.880326387</v>
      </c>
      <c r="H5" s="52">
        <v>2595151</v>
      </c>
      <c r="I5" s="52">
        <f t="shared" ref="I5:I75" si="5">SUM(E5*H5+E6*H6)/SUM(E5+E6)</f>
        <v>2543247.1703407946</v>
      </c>
      <c r="J5" s="52">
        <v>3766042</v>
      </c>
      <c r="K5" s="52">
        <f>SUM(E5*J5+E6*J6)/SUM(E5+E6)</f>
        <v>3684378.84700969</v>
      </c>
      <c r="L5" s="52">
        <v>5120643</v>
      </c>
      <c r="M5" s="52">
        <f t="shared" ref="M5:M75" si="6">SUM(E5*L5+E6*L6)/SUM(E5+E6)</f>
        <v>5044330.3507528743</v>
      </c>
      <c r="N5" s="53" t="str">
        <f t="shared" si="0"/>
        <v>01:06:45</v>
      </c>
      <c r="O5" s="53" t="str">
        <f>TEXT(G5/1000/86400,"hh:mm:ss")</f>
        <v>01:05:56</v>
      </c>
      <c r="P5" s="53" t="str">
        <f t="shared" si="1"/>
        <v>00:43:15</v>
      </c>
      <c r="Q5" s="53" t="str">
        <f t="shared" ref="Q5:Q75" si="7">TEXT(I5/1000/86400,"hh:mm:ss")</f>
        <v>00:42:23</v>
      </c>
      <c r="R5" s="53" t="str">
        <f t="shared" si="2"/>
        <v>01:02:46</v>
      </c>
      <c r="S5" s="48" t="str">
        <f t="shared" ref="S5:S75" si="8">TEXT(K5/1000/86400,"hh:mm:ss")</f>
        <v>01:01:24</v>
      </c>
      <c r="T5" s="48" t="str">
        <f t="shared" si="3"/>
        <v>01:25:21</v>
      </c>
      <c r="U5" s="54" t="str">
        <f t="shared" ref="U5:U75" si="9">TEXT(M5/1000/86400,"hh:mm:ss")</f>
        <v>01:24:04</v>
      </c>
      <c r="V5" s="55">
        <v>6242</v>
      </c>
      <c r="W5" s="51">
        <f>SUM(E5*V5+E6*V6)/SUM(E5+E6)</f>
        <v>6159.5009605152882</v>
      </c>
      <c r="X5" s="52">
        <v>4067</v>
      </c>
      <c r="Y5" s="52">
        <f t="shared" ref="Y5:Y75" si="10">SUM(E5*X5+E6*X6)/SUM(E5+E6)</f>
        <v>3978.7934797962203</v>
      </c>
      <c r="Z5" s="52">
        <v>5905</v>
      </c>
      <c r="AA5" s="56">
        <f t="shared" ref="AA5:AA75" si="11">SUM(E5*Z5+E6*Z6)/SUM(E5+E6)</f>
        <v>5761.2752582561943</v>
      </c>
      <c r="AB5" s="57">
        <v>7982</v>
      </c>
      <c r="AC5" s="57">
        <f t="shared" ref="AC5:AC75" si="12">SUM(E5*AB5+E6*AB6)/SUM(E5+E6)</f>
        <v>7839.3129820232971</v>
      </c>
      <c r="AD5" s="51">
        <v>242</v>
      </c>
      <c r="AE5" s="51">
        <f>SUM(E5*AD5+E6*AD6)/SUM(E5+E6)</f>
        <v>239.40569058224176</v>
      </c>
      <c r="AF5" s="52">
        <v>137</v>
      </c>
      <c r="AG5" s="52">
        <f t="shared" ref="AG5:AG75" si="13">SUM(E5*AF5+E6*AF6)/SUM(E5+E6)</f>
        <v>133.88682869869012</v>
      </c>
      <c r="AH5" s="52">
        <v>210</v>
      </c>
      <c r="AI5" s="56">
        <f t="shared" ref="AI5:AI75" si="14">SUM(E5*AH5+E6*AH6)/SUM(E5+E6)</f>
        <v>204.29251928093188</v>
      </c>
      <c r="AJ5" s="57">
        <v>308</v>
      </c>
      <c r="AK5" s="57">
        <f t="shared" ref="AK5:AK75" si="15">SUM(E5*AJ5+E6*AJ6)/SUM(E5+E6)</f>
        <v>301.77365739738025</v>
      </c>
    </row>
    <row r="6" spans="1:37" ht="18" thickBot="1" x14ac:dyDescent="0.45">
      <c r="A6" s="43"/>
      <c r="B6" s="6" t="s">
        <v>36</v>
      </c>
      <c r="C6" s="5" t="s">
        <v>37</v>
      </c>
      <c r="D6" s="20">
        <v>35</v>
      </c>
      <c r="E6" s="50">
        <v>110199</v>
      </c>
      <c r="F6" s="51">
        <v>3910766</v>
      </c>
      <c r="G6" s="51"/>
      <c r="H6" s="52">
        <v>2495117</v>
      </c>
      <c r="I6" s="52"/>
      <c r="J6" s="52">
        <v>3608653</v>
      </c>
      <c r="K6" s="52"/>
      <c r="L6" s="52">
        <v>4973566</v>
      </c>
      <c r="M6" s="52"/>
      <c r="N6" s="53" t="str">
        <f t="shared" si="0"/>
        <v>01:05:11</v>
      </c>
      <c r="O6" s="53"/>
      <c r="P6" s="53" t="str">
        <f t="shared" si="1"/>
        <v>00:41:35</v>
      </c>
      <c r="Q6" s="53"/>
      <c r="R6" s="53" t="str">
        <f t="shared" si="2"/>
        <v>01:00:09</v>
      </c>
      <c r="S6" s="48"/>
      <c r="T6" s="48" t="str">
        <f t="shared" si="3"/>
        <v>01:22:54</v>
      </c>
      <c r="U6" s="54"/>
      <c r="V6" s="55">
        <v>6083</v>
      </c>
      <c r="W6" s="51"/>
      <c r="X6" s="52">
        <v>3897</v>
      </c>
      <c r="Y6" s="52"/>
      <c r="Z6" s="52">
        <v>5628</v>
      </c>
      <c r="AA6" s="56"/>
      <c r="AB6" s="57">
        <v>7707</v>
      </c>
      <c r="AC6" s="57"/>
      <c r="AD6" s="51">
        <v>237</v>
      </c>
      <c r="AE6" s="51"/>
      <c r="AF6" s="52">
        <v>131</v>
      </c>
      <c r="AG6" s="52"/>
      <c r="AH6" s="52">
        <v>199</v>
      </c>
      <c r="AI6" s="56"/>
      <c r="AJ6" s="57">
        <v>296</v>
      </c>
      <c r="AK6" s="57"/>
    </row>
    <row r="7" spans="1:37" ht="18" thickBot="1" x14ac:dyDescent="0.45">
      <c r="A7" s="43"/>
      <c r="B7" s="6" t="s">
        <v>36</v>
      </c>
      <c r="C7" s="5" t="s">
        <v>37</v>
      </c>
      <c r="D7" s="20">
        <v>40</v>
      </c>
      <c r="E7" s="50">
        <v>157617</v>
      </c>
      <c r="F7" s="51">
        <v>3994638</v>
      </c>
      <c r="G7" s="51">
        <f t="shared" si="4"/>
        <v>4038658.854947797</v>
      </c>
      <c r="H7" s="52">
        <v>2497076</v>
      </c>
      <c r="I7" s="52">
        <f t="shared" si="5"/>
        <v>2491243.7438721238</v>
      </c>
      <c r="J7" s="52">
        <v>3629457</v>
      </c>
      <c r="K7" s="52">
        <f>SUM(E7*J7+E8*J8)/SUM(E7+E8)</f>
        <v>3653013.2289241389</v>
      </c>
      <c r="L7" s="52">
        <v>5093230</v>
      </c>
      <c r="M7" s="52">
        <f t="shared" si="6"/>
        <v>5168461.5396752432</v>
      </c>
      <c r="N7" s="53" t="str">
        <f t="shared" si="0"/>
        <v>01:06:35</v>
      </c>
      <c r="O7" s="53" t="str">
        <f t="shared" si="0"/>
        <v>01:07:19</v>
      </c>
      <c r="P7" s="53" t="str">
        <f t="shared" si="1"/>
        <v>00:41:37</v>
      </c>
      <c r="Q7" s="53" t="str">
        <f t="shared" si="7"/>
        <v>00:41:31</v>
      </c>
      <c r="R7" s="53" t="str">
        <f t="shared" si="2"/>
        <v>01:00:29</v>
      </c>
      <c r="S7" s="48" t="str">
        <f t="shared" si="8"/>
        <v>01:00:53</v>
      </c>
      <c r="T7" s="48" t="str">
        <f t="shared" si="3"/>
        <v>01:24:53</v>
      </c>
      <c r="U7" s="54" t="str">
        <f t="shared" si="9"/>
        <v>01:26:08</v>
      </c>
      <c r="V7" s="55">
        <v>6250</v>
      </c>
      <c r="W7" s="51">
        <f>SUM(E7*V7+E8*V8)/SUM(E7+E8)</f>
        <v>6347.8804724069678</v>
      </c>
      <c r="X7" s="52">
        <v>3909</v>
      </c>
      <c r="Y7" s="52">
        <f t="shared" si="10"/>
        <v>3912.0429162406313</v>
      </c>
      <c r="Z7" s="52">
        <v>5670</v>
      </c>
      <c r="AA7" s="56">
        <f t="shared" si="11"/>
        <v>5724.7724923313599</v>
      </c>
      <c r="AB7" s="57">
        <v>7928</v>
      </c>
      <c r="AC7" s="57">
        <f t="shared" si="12"/>
        <v>8077.6100484976969</v>
      </c>
      <c r="AD7" s="51">
        <v>242</v>
      </c>
      <c r="AE7" s="51">
        <f t="shared" ref="AE7:AE75" si="16">SUM(E7*AD7+E8*AD8)/SUM(E7+E8)</f>
        <v>243.52145812031557</v>
      </c>
      <c r="AF7" s="52">
        <v>129</v>
      </c>
      <c r="AG7" s="52">
        <f t="shared" si="13"/>
        <v>129</v>
      </c>
      <c r="AH7" s="52">
        <v>199</v>
      </c>
      <c r="AI7" s="56">
        <f t="shared" si="14"/>
        <v>201.02861082708742</v>
      </c>
      <c r="AJ7" s="57">
        <v>302</v>
      </c>
      <c r="AK7" s="57">
        <f t="shared" si="15"/>
        <v>307.07152706771853</v>
      </c>
    </row>
    <row r="8" spans="1:37" ht="18" thickBot="1" x14ac:dyDescent="0.45">
      <c r="A8" s="43"/>
      <c r="B8" s="6" t="s">
        <v>36</v>
      </c>
      <c r="C8" s="5" t="s">
        <v>37</v>
      </c>
      <c r="D8" s="20">
        <v>45</v>
      </c>
      <c r="E8" s="50">
        <v>162192</v>
      </c>
      <c r="F8" s="51">
        <v>4081438</v>
      </c>
      <c r="G8" s="51"/>
      <c r="H8" s="52">
        <v>2485576</v>
      </c>
      <c r="I8" s="52"/>
      <c r="J8" s="52">
        <v>3675905</v>
      </c>
      <c r="K8" s="52"/>
      <c r="L8" s="52">
        <v>5241571</v>
      </c>
      <c r="M8" s="52"/>
      <c r="N8" s="53" t="str">
        <f t="shared" si="0"/>
        <v>01:08:01</v>
      </c>
      <c r="O8" s="53"/>
      <c r="P8" s="53" t="str">
        <f t="shared" si="1"/>
        <v>00:41:26</v>
      </c>
      <c r="Q8" s="53"/>
      <c r="R8" s="53" t="str">
        <f t="shared" si="2"/>
        <v>01:01:16</v>
      </c>
      <c r="S8" s="48"/>
      <c r="T8" s="48" t="str">
        <f t="shared" si="3"/>
        <v>01:27:22</v>
      </c>
      <c r="U8" s="54"/>
      <c r="V8" s="55">
        <v>6443</v>
      </c>
      <c r="W8" s="51"/>
      <c r="X8" s="52">
        <v>3915</v>
      </c>
      <c r="Y8" s="52"/>
      <c r="Z8" s="52">
        <v>5778</v>
      </c>
      <c r="AA8" s="56"/>
      <c r="AB8" s="57">
        <v>8223</v>
      </c>
      <c r="AC8" s="57"/>
      <c r="AD8" s="51">
        <v>245</v>
      </c>
      <c r="AE8" s="51"/>
      <c r="AF8" s="52">
        <v>129</v>
      </c>
      <c r="AG8" s="52"/>
      <c r="AH8" s="52">
        <v>203</v>
      </c>
      <c r="AI8" s="56"/>
      <c r="AJ8" s="57">
        <v>312</v>
      </c>
      <c r="AK8" s="57"/>
    </row>
    <row r="9" spans="1:37" ht="18" thickBot="1" x14ac:dyDescent="0.45">
      <c r="A9" s="43"/>
      <c r="B9" s="6" t="s">
        <v>36</v>
      </c>
      <c r="C9" s="5" t="s">
        <v>37</v>
      </c>
      <c r="D9" s="20">
        <v>50</v>
      </c>
      <c r="E9" s="50">
        <v>163183</v>
      </c>
      <c r="F9" s="51">
        <v>4188793</v>
      </c>
      <c r="G9" s="51">
        <f t="shared" si="4"/>
        <v>4237014.4832431534</v>
      </c>
      <c r="H9" s="52">
        <v>2551366</v>
      </c>
      <c r="I9" s="52">
        <f t="shared" si="5"/>
        <v>2582262.6963585597</v>
      </c>
      <c r="J9" s="52">
        <v>3799613</v>
      </c>
      <c r="K9" s="52">
        <f>SUM(E9*J9+E10*J10)/SUM(E9+E10)</f>
        <v>3853652.3037933479</v>
      </c>
      <c r="L9" s="52">
        <v>5399964</v>
      </c>
      <c r="M9" s="52">
        <f t="shared" si="6"/>
        <v>5483548.095524515</v>
      </c>
      <c r="N9" s="53" t="str">
        <f t="shared" si="0"/>
        <v>01:09:49</v>
      </c>
      <c r="O9" s="53" t="str">
        <f t="shared" si="0"/>
        <v>01:10:37</v>
      </c>
      <c r="P9" s="53" t="str">
        <f t="shared" si="1"/>
        <v>00:42:31</v>
      </c>
      <c r="Q9" s="53" t="str">
        <f t="shared" si="7"/>
        <v>00:43:02</v>
      </c>
      <c r="R9" s="53" t="str">
        <f t="shared" si="2"/>
        <v>01:03:20</v>
      </c>
      <c r="S9" s="48" t="str">
        <f t="shared" si="8"/>
        <v>01:04:14</v>
      </c>
      <c r="T9" s="48" t="str">
        <f t="shared" si="3"/>
        <v>01:30:00</v>
      </c>
      <c r="U9" s="54" t="str">
        <f t="shared" si="9"/>
        <v>01:31:24</v>
      </c>
      <c r="V9" s="55">
        <v>6683</v>
      </c>
      <c r="W9" s="51">
        <f>SUM(E9*V9+E10*V10)/SUM(E9+E10)</f>
        <v>6776.432632629736</v>
      </c>
      <c r="X9" s="52">
        <v>4041</v>
      </c>
      <c r="Y9" s="52">
        <f t="shared" si="10"/>
        <v>4095.5023690340126</v>
      </c>
      <c r="Z9" s="52">
        <v>6027</v>
      </c>
      <c r="AA9" s="56">
        <f t="shared" si="11"/>
        <v>6127.3991008521289</v>
      </c>
      <c r="AB9" s="57">
        <v>8587</v>
      </c>
      <c r="AC9" s="57">
        <f t="shared" si="12"/>
        <v>8748.8679381085349</v>
      </c>
      <c r="AD9" s="51">
        <v>249</v>
      </c>
      <c r="AE9" s="51">
        <f t="shared" si="16"/>
        <v>250.63916899350414</v>
      </c>
      <c r="AF9" s="52">
        <v>132</v>
      </c>
      <c r="AG9" s="52">
        <f t="shared" si="13"/>
        <v>133.63916899350414</v>
      </c>
      <c r="AH9" s="52">
        <v>209</v>
      </c>
      <c r="AI9" s="56">
        <f t="shared" si="14"/>
        <v>211.04896124188019</v>
      </c>
      <c r="AJ9" s="57">
        <v>319</v>
      </c>
      <c r="AK9" s="57">
        <f t="shared" si="15"/>
        <v>321.45875349025624</v>
      </c>
    </row>
    <row r="10" spans="1:37" ht="18" thickBot="1" x14ac:dyDescent="0.45">
      <c r="A10" s="43"/>
      <c r="B10" s="6" t="s">
        <v>36</v>
      </c>
      <c r="C10" s="5" t="s">
        <v>37</v>
      </c>
      <c r="D10" s="20">
        <v>55</v>
      </c>
      <c r="E10" s="50">
        <v>113301</v>
      </c>
      <c r="F10" s="51">
        <v>4306466</v>
      </c>
      <c r="G10" s="51"/>
      <c r="H10" s="52">
        <v>2626762</v>
      </c>
      <c r="I10" s="52"/>
      <c r="J10" s="52">
        <v>3931483</v>
      </c>
      <c r="K10" s="52"/>
      <c r="L10" s="52">
        <v>5603931</v>
      </c>
      <c r="M10" s="52"/>
      <c r="N10" s="53" t="str">
        <f t="shared" si="0"/>
        <v>01:11:46</v>
      </c>
      <c r="O10" s="53"/>
      <c r="P10" s="53" t="str">
        <f t="shared" si="1"/>
        <v>00:43:47</v>
      </c>
      <c r="Q10" s="53"/>
      <c r="R10" s="53" t="str">
        <f t="shared" si="2"/>
        <v>01:05:31</v>
      </c>
      <c r="S10" s="48"/>
      <c r="T10" s="48" t="str">
        <f t="shared" si="3"/>
        <v>01:33:24</v>
      </c>
      <c r="U10" s="54"/>
      <c r="V10" s="55">
        <v>6911</v>
      </c>
      <c r="W10" s="51"/>
      <c r="X10" s="52">
        <v>4174</v>
      </c>
      <c r="Y10" s="52"/>
      <c r="Z10" s="52">
        <v>6272</v>
      </c>
      <c r="AA10" s="56"/>
      <c r="AB10" s="57">
        <v>8982</v>
      </c>
      <c r="AC10" s="57"/>
      <c r="AD10" s="51">
        <v>253</v>
      </c>
      <c r="AE10" s="51"/>
      <c r="AF10" s="52">
        <v>136</v>
      </c>
      <c r="AG10" s="52"/>
      <c r="AH10" s="52">
        <v>214</v>
      </c>
      <c r="AI10" s="56"/>
      <c r="AJ10" s="57">
        <v>325</v>
      </c>
      <c r="AK10" s="57"/>
    </row>
    <row r="11" spans="1:37" ht="18" thickBot="1" x14ac:dyDescent="0.45">
      <c r="A11" s="43"/>
      <c r="B11" s="6" t="s">
        <v>36</v>
      </c>
      <c r="C11" s="5" t="s">
        <v>37</v>
      </c>
      <c r="D11" s="20">
        <v>60</v>
      </c>
      <c r="E11" s="50">
        <v>74676</v>
      </c>
      <c r="F11" s="51">
        <v>4362186</v>
      </c>
      <c r="G11" s="51">
        <f t="shared" si="4"/>
        <v>4363532.0796922678</v>
      </c>
      <c r="H11" s="52">
        <v>2628115</v>
      </c>
      <c r="I11" s="52">
        <f t="shared" si="5"/>
        <v>2639853.0011260584</v>
      </c>
      <c r="J11" s="52">
        <v>3992170</v>
      </c>
      <c r="K11" s="52">
        <f>SUM(E11*J11+E12*J12)/SUM(E11+E12)</f>
        <v>3994425.999484248</v>
      </c>
      <c r="L11" s="52">
        <v>5694985</v>
      </c>
      <c r="M11" s="52">
        <f t="shared" si="6"/>
        <v>5695934.3102591652</v>
      </c>
      <c r="N11" s="53" t="str">
        <f t="shared" si="0"/>
        <v>01:12:42</v>
      </c>
      <c r="O11" s="53" t="str">
        <f t="shared" si="0"/>
        <v>01:12:44</v>
      </c>
      <c r="P11" s="53" t="str">
        <f t="shared" si="1"/>
        <v>00:43:48</v>
      </c>
      <c r="Q11" s="53" t="str">
        <f t="shared" si="7"/>
        <v>00:44:00</v>
      </c>
      <c r="R11" s="53" t="str">
        <f t="shared" si="2"/>
        <v>01:06:32</v>
      </c>
      <c r="S11" s="48" t="str">
        <f t="shared" si="8"/>
        <v>01:06:34</v>
      </c>
      <c r="T11" s="48" t="str">
        <f t="shared" si="3"/>
        <v>01:34:55</v>
      </c>
      <c r="U11" s="54" t="str">
        <f t="shared" si="9"/>
        <v>01:34:56</v>
      </c>
      <c r="V11" s="55">
        <v>7047</v>
      </c>
      <c r="W11" s="51">
        <f>SUM(E11*V11+E12*V12)/SUM(E11+E12)</f>
        <v>7059.8914256242751</v>
      </c>
      <c r="X11" s="52">
        <v>4201</v>
      </c>
      <c r="Y11" s="52">
        <f t="shared" si="10"/>
        <v>4219.6209481239521</v>
      </c>
      <c r="Z11" s="52">
        <v>6413</v>
      </c>
      <c r="AA11" s="56">
        <f t="shared" si="11"/>
        <v>6426.6076159367349</v>
      </c>
      <c r="AB11" s="57">
        <v>9208</v>
      </c>
      <c r="AC11" s="57">
        <f t="shared" si="12"/>
        <v>9230.5599948424806</v>
      </c>
      <c r="AD11" s="51">
        <v>251</v>
      </c>
      <c r="AE11" s="51">
        <f t="shared" si="16"/>
        <v>251</v>
      </c>
      <c r="AF11" s="52">
        <v>135</v>
      </c>
      <c r="AG11" s="52">
        <f t="shared" si="13"/>
        <v>135</v>
      </c>
      <c r="AH11" s="52">
        <v>215</v>
      </c>
      <c r="AI11" s="56">
        <f t="shared" si="14"/>
        <v>214.2838096875403</v>
      </c>
      <c r="AJ11" s="57">
        <v>326</v>
      </c>
      <c r="AK11" s="57">
        <f t="shared" si="15"/>
        <v>324.92571453131046</v>
      </c>
    </row>
    <row r="12" spans="1:37" ht="18" thickBot="1" x14ac:dyDescent="0.45">
      <c r="A12" s="43"/>
      <c r="B12" s="6" t="s">
        <v>36</v>
      </c>
      <c r="C12" s="5" t="s">
        <v>37</v>
      </c>
      <c r="D12" s="20">
        <v>65</v>
      </c>
      <c r="E12" s="50">
        <v>41659</v>
      </c>
      <c r="F12" s="51">
        <v>4365945</v>
      </c>
      <c r="G12" s="51"/>
      <c r="H12" s="52">
        <v>2660894</v>
      </c>
      <c r="I12" s="52"/>
      <c r="J12" s="52">
        <v>3998470</v>
      </c>
      <c r="K12" s="52"/>
      <c r="L12" s="52">
        <v>5697636</v>
      </c>
      <c r="M12" s="52"/>
      <c r="N12" s="53" t="str">
        <f t="shared" si="0"/>
        <v>01:12:46</v>
      </c>
      <c r="O12" s="53"/>
      <c r="P12" s="53" t="str">
        <f t="shared" si="1"/>
        <v>00:44:21</v>
      </c>
      <c r="Q12" s="53"/>
      <c r="R12" s="53" t="str">
        <f t="shared" si="2"/>
        <v>01:06:38</v>
      </c>
      <c r="S12" s="48"/>
      <c r="T12" s="48" t="str">
        <f t="shared" si="3"/>
        <v>01:34:58</v>
      </c>
      <c r="U12" s="54"/>
      <c r="V12" s="55">
        <v>7083</v>
      </c>
      <c r="W12" s="51"/>
      <c r="X12" s="52">
        <v>4253</v>
      </c>
      <c r="Y12" s="52"/>
      <c r="Z12" s="52">
        <v>6451</v>
      </c>
      <c r="AA12" s="56"/>
      <c r="AB12" s="57">
        <v>9271</v>
      </c>
      <c r="AC12" s="57"/>
      <c r="AD12" s="51">
        <v>251</v>
      </c>
      <c r="AE12" s="51"/>
      <c r="AF12" s="52">
        <v>135</v>
      </c>
      <c r="AG12" s="52"/>
      <c r="AH12" s="52">
        <v>213</v>
      </c>
      <c r="AI12" s="56"/>
      <c r="AJ12" s="57">
        <v>323</v>
      </c>
      <c r="AK12" s="57"/>
    </row>
    <row r="13" spans="1:37" ht="18" thickBot="1" x14ac:dyDescent="0.45">
      <c r="A13" s="43"/>
      <c r="B13" s="6" t="s">
        <v>36</v>
      </c>
      <c r="C13" s="5" t="s">
        <v>37</v>
      </c>
      <c r="D13" s="20">
        <v>70</v>
      </c>
      <c r="E13" s="50">
        <v>28388</v>
      </c>
      <c r="F13" s="51"/>
      <c r="G13" s="51">
        <f>SUM(E16*F16+E17*F17+E18*F18+E19*F19+E20*F20)/E13</f>
        <v>4022280.1556643653</v>
      </c>
      <c r="H13" s="52"/>
      <c r="I13" s="52">
        <f>SUM(E16*H16+E17*H17+E18*H18+E19*H19+E20*H20)/E13</f>
        <v>2387724.2770184586</v>
      </c>
      <c r="J13" s="52"/>
      <c r="K13" s="52">
        <f>SUM(E16*J16+E17*J17+E18*J18+E19*J19+E20*J20)/E13</f>
        <v>3677264.3296111031</v>
      </c>
      <c r="L13" s="52"/>
      <c r="M13" s="52">
        <f>SUM(E16*L16+E17*L17+E18*L18+E19*L19+E20*L20)/E13</f>
        <v>5250594.2481682403</v>
      </c>
      <c r="N13" s="53"/>
      <c r="O13" s="53" t="str">
        <f>TEXT(G13/1000/86400,"hh:mm:ss")</f>
        <v>01:07:02</v>
      </c>
      <c r="P13" s="53"/>
      <c r="Q13" s="53" t="str">
        <f>TEXT(I13/1000/86400,"hh:mm:ss")</f>
        <v>00:39:48</v>
      </c>
      <c r="R13" s="53"/>
      <c r="S13" s="48" t="str">
        <f>TEXT(K13/1000/86400,"hh:mm:ss")</f>
        <v>01:01:17</v>
      </c>
      <c r="T13" s="48"/>
      <c r="U13" s="54" t="str">
        <f>TEXT(M11/1000/86400,"hh:mm:ss")</f>
        <v>01:34:56</v>
      </c>
      <c r="V13" s="55"/>
      <c r="W13" s="51">
        <f>SUM(E16*V16+E17*V17+E18*V18+E19*V19+E20*V20)/E13</f>
        <v>6523.5451599267299</v>
      </c>
      <c r="X13" s="52"/>
      <c r="Y13" s="52">
        <f>SUM(E16*X16+E17*X17+E18*X18+E19*X19+E20*X20)/E13</f>
        <v>3823.4736860645344</v>
      </c>
      <c r="Z13" s="52"/>
      <c r="AA13" s="56">
        <f>SUM(E16*Z16+E17*Z17+E18*Z18+E19*Z19+E20*Z20)/E13</f>
        <v>5922.2230519938003</v>
      </c>
      <c r="AB13" s="57"/>
      <c r="AC13" s="57">
        <f>SUM(E16*AB16+E17*AB17+E18*AB18+E19*AB19+E20*AB20)/E13</f>
        <v>8495.1370297308713</v>
      </c>
      <c r="AD13" s="51"/>
      <c r="AE13" s="51">
        <f>SUM(E16*AD16+E17*AD17+E18*AD18+E19*AD19+E20*AD20)/E13</f>
        <v>229.86666901507678</v>
      </c>
      <c r="AF13" s="52"/>
      <c r="AG13" s="52">
        <f>SUM(E16*AF16+E17*AF17+E18*AF18+E19*AF19+E20*AF20)/E13</f>
        <v>120.03948851627449</v>
      </c>
      <c r="AH13" s="52"/>
      <c r="AI13" s="56">
        <f>SUM(E16*AH16+E17*AH17+E18*AH18+E19*AH19+E20*AH20)/E13</f>
        <v>192.83426095533324</v>
      </c>
      <c r="AJ13" s="57"/>
      <c r="AK13" s="57">
        <f>SUM(E16*AJ16+E17*AJ17+E18*AJ18+E19*AJ19+E20*AJ20)/E13</f>
        <v>291.96597153726924</v>
      </c>
    </row>
    <row r="14" spans="1:37" ht="18" thickBot="1" x14ac:dyDescent="0.45">
      <c r="A14" s="43"/>
      <c r="B14" s="6"/>
      <c r="C14" s="5"/>
      <c r="D14" s="20"/>
      <c r="E14" s="50"/>
      <c r="F14" s="51"/>
      <c r="G14" s="51"/>
      <c r="H14" s="52"/>
      <c r="I14" s="52"/>
      <c r="J14" s="52"/>
      <c r="K14" s="52"/>
      <c r="L14" s="52"/>
      <c r="M14" s="52"/>
      <c r="N14" s="53"/>
      <c r="O14" s="53"/>
      <c r="P14" s="53"/>
      <c r="Q14" s="53"/>
      <c r="R14" s="53"/>
      <c r="S14" s="48"/>
      <c r="T14" s="48"/>
      <c r="U14" s="54"/>
      <c r="V14" s="55"/>
      <c r="W14" s="51"/>
      <c r="X14" s="52"/>
      <c r="Y14" s="52"/>
      <c r="Z14" s="52"/>
      <c r="AA14" s="56"/>
      <c r="AB14" s="57"/>
      <c r="AC14" s="57"/>
      <c r="AD14" s="51"/>
      <c r="AE14" s="51"/>
      <c r="AF14" s="52"/>
      <c r="AG14" s="52"/>
      <c r="AH14" s="52"/>
      <c r="AI14" s="56"/>
      <c r="AJ14" s="57"/>
      <c r="AK14" s="57"/>
    </row>
    <row r="15" spans="1:37" ht="18" thickBot="1" x14ac:dyDescent="0.45">
      <c r="A15" s="43"/>
      <c r="B15" s="6"/>
      <c r="C15" s="5"/>
      <c r="D15" s="20"/>
      <c r="E15" s="50"/>
      <c r="F15" s="51"/>
      <c r="G15" s="51"/>
      <c r="H15" s="52"/>
      <c r="I15" s="52"/>
      <c r="J15" s="52"/>
      <c r="K15" s="52"/>
      <c r="L15" s="52"/>
      <c r="M15" s="52"/>
      <c r="N15" s="53"/>
      <c r="O15" s="53"/>
      <c r="P15" s="53"/>
      <c r="Q15" s="53"/>
      <c r="R15" s="53"/>
      <c r="S15" s="48"/>
      <c r="T15" s="48"/>
      <c r="U15" s="54"/>
      <c r="V15" s="55"/>
      <c r="W15" s="51"/>
      <c r="X15" s="52"/>
      <c r="Y15" s="52"/>
      <c r="Z15" s="52"/>
      <c r="AA15" s="56"/>
      <c r="AB15" s="57"/>
      <c r="AC15" s="57"/>
      <c r="AD15" s="51"/>
      <c r="AE15" s="51"/>
      <c r="AF15" s="52"/>
      <c r="AG15" s="52"/>
      <c r="AH15" s="52"/>
      <c r="AI15" s="56"/>
      <c r="AJ15" s="57"/>
      <c r="AK15" s="57"/>
    </row>
    <row r="16" spans="1:37" ht="18" thickBot="1" x14ac:dyDescent="0.45">
      <c r="A16" s="43"/>
      <c r="B16" s="6" t="s">
        <v>36</v>
      </c>
      <c r="C16" s="5" t="s">
        <v>37</v>
      </c>
      <c r="D16" s="20">
        <v>70</v>
      </c>
      <c r="E16" s="50">
        <v>16933</v>
      </c>
      <c r="F16" s="51">
        <v>4225992</v>
      </c>
      <c r="G16" s="51">
        <f t="shared" si="4"/>
        <v>4114160.7652840656</v>
      </c>
      <c r="H16" s="52">
        <v>2554662</v>
      </c>
      <c r="I16" s="52">
        <f t="shared" si="5"/>
        <v>2467278.0495126229</v>
      </c>
      <c r="J16" s="52">
        <v>3884778</v>
      </c>
      <c r="K16" s="52">
        <f t="shared" ref="K16:K75" si="17">SUM(E16*J16+E17*J17)/SUM(E16+E17)</f>
        <v>3768374.2503364738</v>
      </c>
      <c r="L16" s="52">
        <v>5515286</v>
      </c>
      <c r="M16" s="52">
        <f t="shared" si="6"/>
        <v>5364408.4763652673</v>
      </c>
      <c r="N16" s="53" t="str">
        <f t="shared" si="0"/>
        <v>01:10:26</v>
      </c>
      <c r="O16" s="53" t="str">
        <f t="shared" si="0"/>
        <v>01:08:34</v>
      </c>
      <c r="P16" s="53" t="str">
        <f t="shared" si="1"/>
        <v>00:42:35</v>
      </c>
      <c r="Q16" s="53" t="str">
        <f t="shared" si="7"/>
        <v>00:41:07</v>
      </c>
      <c r="R16" s="53" t="str">
        <f t="shared" si="2"/>
        <v>01:04:45</v>
      </c>
      <c r="S16" s="48" t="str">
        <f t="shared" si="8"/>
        <v>01:02:48</v>
      </c>
      <c r="T16" s="48" t="str">
        <f t="shared" si="3"/>
        <v>01:31:55</v>
      </c>
      <c r="U16" s="54" t="str">
        <f t="shared" si="9"/>
        <v>01:29:24</v>
      </c>
      <c r="V16" s="55">
        <v>6868</v>
      </c>
      <c r="W16" s="51">
        <f>SUM(E16*V16+E17*V17)/SUM(E16+E17)</f>
        <v>6682.3643704881924</v>
      </c>
      <c r="X16" s="52">
        <v>4102</v>
      </c>
      <c r="Y16" s="52">
        <f t="shared" si="10"/>
        <v>3957.5136016966435</v>
      </c>
      <c r="Z16" s="52">
        <v>6260</v>
      </c>
      <c r="AA16" s="56">
        <f t="shared" si="11"/>
        <v>6078.0770830784286</v>
      </c>
      <c r="AB16" s="57">
        <v>8946</v>
      </c>
      <c r="AC16" s="57">
        <f t="shared" si="12"/>
        <v>8695.3919001590602</v>
      </c>
      <c r="AD16" s="51">
        <v>241</v>
      </c>
      <c r="AE16" s="51">
        <f t="shared" si="16"/>
        <v>235.7403238304988</v>
      </c>
      <c r="AF16" s="52">
        <v>129</v>
      </c>
      <c r="AG16" s="52">
        <f t="shared" si="13"/>
        <v>124.35910926220483</v>
      </c>
      <c r="AH16" s="52">
        <v>205</v>
      </c>
      <c r="AI16" s="56">
        <f t="shared" si="14"/>
        <v>198.19336025123374</v>
      </c>
      <c r="AJ16" s="57">
        <v>308</v>
      </c>
      <c r="AK16" s="57">
        <f t="shared" si="15"/>
        <v>299.02761124026267</v>
      </c>
    </row>
    <row r="17" spans="1:37" ht="18" thickBot="1" x14ac:dyDescent="0.45">
      <c r="A17" s="43"/>
      <c r="B17" s="6" t="s">
        <v>36</v>
      </c>
      <c r="C17" s="5" t="s">
        <v>37</v>
      </c>
      <c r="D17" s="20">
        <v>75</v>
      </c>
      <c r="E17" s="50">
        <v>7586</v>
      </c>
      <c r="F17" s="51">
        <v>3864538</v>
      </c>
      <c r="G17" s="51"/>
      <c r="H17" s="52">
        <v>2272225</v>
      </c>
      <c r="I17" s="52"/>
      <c r="J17" s="52">
        <v>3508545</v>
      </c>
      <c r="K17" s="52"/>
      <c r="L17" s="52">
        <v>5027629</v>
      </c>
      <c r="M17" s="52"/>
      <c r="N17" s="53" t="str">
        <f t="shared" si="0"/>
        <v>01:04:25</v>
      </c>
      <c r="O17" s="53"/>
      <c r="P17" s="53" t="str">
        <f t="shared" si="1"/>
        <v>00:37:52</v>
      </c>
      <c r="Q17" s="53"/>
      <c r="R17" s="53" t="str">
        <f t="shared" si="2"/>
        <v>00:58:29</v>
      </c>
      <c r="S17" s="48"/>
      <c r="T17" s="48" t="str">
        <f t="shared" si="3"/>
        <v>01:23:48</v>
      </c>
      <c r="U17" s="54"/>
      <c r="V17" s="55">
        <v>6268</v>
      </c>
      <c r="W17" s="51"/>
      <c r="X17" s="52">
        <v>3635</v>
      </c>
      <c r="Y17" s="52"/>
      <c r="Z17" s="52">
        <v>5672</v>
      </c>
      <c r="AA17" s="56"/>
      <c r="AB17" s="57">
        <v>8136</v>
      </c>
      <c r="AC17" s="57"/>
      <c r="AD17" s="51">
        <v>224</v>
      </c>
      <c r="AE17" s="51"/>
      <c r="AF17" s="52">
        <v>114</v>
      </c>
      <c r="AG17" s="52"/>
      <c r="AH17" s="52">
        <v>183</v>
      </c>
      <c r="AI17" s="56"/>
      <c r="AJ17" s="57">
        <v>279</v>
      </c>
      <c r="AK17" s="57"/>
    </row>
    <row r="18" spans="1:37" ht="18" thickBot="1" x14ac:dyDescent="0.45">
      <c r="A18" s="43"/>
      <c r="B18" s="6" t="s">
        <v>36</v>
      </c>
      <c r="C18" s="5" t="s">
        <v>37</v>
      </c>
      <c r="D18" s="20">
        <v>80</v>
      </c>
      <c r="E18" s="50">
        <v>2550</v>
      </c>
      <c r="F18" s="51">
        <v>3384261</v>
      </c>
      <c r="G18" s="51">
        <f t="shared" si="4"/>
        <v>3314848.194312796</v>
      </c>
      <c r="H18" s="52">
        <v>1834386</v>
      </c>
      <c r="I18" s="52">
        <f t="shared" si="5"/>
        <v>1779795.3744075829</v>
      </c>
      <c r="J18" s="52">
        <v>3100013</v>
      </c>
      <c r="K18" s="52">
        <f t="shared" si="17"/>
        <v>2989245.3791469196</v>
      </c>
      <c r="L18" s="52">
        <v>4492658</v>
      </c>
      <c r="M18" s="52">
        <f t="shared" si="6"/>
        <v>4391704.9241706161</v>
      </c>
      <c r="N18" s="53" t="str">
        <f t="shared" si="0"/>
        <v>00:56:24</v>
      </c>
      <c r="O18" s="53" t="str">
        <f t="shared" si="0"/>
        <v>00:55:15</v>
      </c>
      <c r="P18" s="53" t="str">
        <f t="shared" si="1"/>
        <v>00:30:34</v>
      </c>
      <c r="Q18" s="53" t="str">
        <f t="shared" si="7"/>
        <v>00:29:40</v>
      </c>
      <c r="R18" s="53" t="str">
        <f t="shared" si="2"/>
        <v>00:51:40</v>
      </c>
      <c r="S18" s="48" t="str">
        <f t="shared" si="8"/>
        <v>00:49:49</v>
      </c>
      <c r="T18" s="48" t="str">
        <f t="shared" si="3"/>
        <v>01:14:53</v>
      </c>
      <c r="U18" s="54" t="str">
        <f t="shared" si="9"/>
        <v>01:13:12</v>
      </c>
      <c r="V18" s="55">
        <v>5478</v>
      </c>
      <c r="W18" s="51">
        <f>SUM(E18*V18+E19*V19)/SUM(E18+E19)</f>
        <v>5352.4739336492894</v>
      </c>
      <c r="X18" s="52">
        <v>2894</v>
      </c>
      <c r="Y18" s="52">
        <f t="shared" si="10"/>
        <v>2803.644549763033</v>
      </c>
      <c r="Z18" s="52">
        <v>4940</v>
      </c>
      <c r="AA18" s="56">
        <f t="shared" si="11"/>
        <v>4743.355450236967</v>
      </c>
      <c r="AB18" s="57">
        <v>7213</v>
      </c>
      <c r="AC18" s="57">
        <f t="shared" si="12"/>
        <v>7019.658767772512</v>
      </c>
      <c r="AD18" s="51">
        <v>190</v>
      </c>
      <c r="AE18" s="51">
        <f t="shared" si="16"/>
        <v>186.11374407582937</v>
      </c>
      <c r="AF18" s="52">
        <v>91</v>
      </c>
      <c r="AG18" s="52">
        <f t="shared" si="13"/>
        <v>87.69668246445498</v>
      </c>
      <c r="AH18" s="52">
        <v>158</v>
      </c>
      <c r="AI18" s="56">
        <f t="shared" si="14"/>
        <v>152.17061611374407</v>
      </c>
      <c r="AJ18" s="57">
        <v>243</v>
      </c>
      <c r="AK18" s="57">
        <f t="shared" si="15"/>
        <v>238.14218009478674</v>
      </c>
    </row>
    <row r="19" spans="1:37" ht="18" thickBot="1" x14ac:dyDescent="0.45">
      <c r="B19" s="6" t="s">
        <v>36</v>
      </c>
      <c r="C19" s="5" t="s">
        <v>37</v>
      </c>
      <c r="D19" s="20">
        <v>85</v>
      </c>
      <c r="E19" s="23">
        <v>615</v>
      </c>
      <c r="F19" s="17">
        <v>3027039</v>
      </c>
      <c r="G19" s="17"/>
      <c r="H19" s="1">
        <v>1553444</v>
      </c>
      <c r="I19" s="1"/>
      <c r="J19" s="1">
        <v>2529965</v>
      </c>
      <c r="K19" s="1"/>
      <c r="L19" s="1">
        <v>3973119</v>
      </c>
      <c r="M19" s="1"/>
      <c r="N19" s="3" t="str">
        <f t="shared" si="0"/>
        <v>00:50:27</v>
      </c>
      <c r="O19" s="3"/>
      <c r="P19" s="3" t="str">
        <f t="shared" si="1"/>
        <v>00:25:53</v>
      </c>
      <c r="Q19" s="3"/>
      <c r="R19" s="3" t="str">
        <f t="shared" si="2"/>
        <v>00:42:10</v>
      </c>
      <c r="S19" s="45"/>
      <c r="T19" s="45" t="str">
        <f t="shared" si="3"/>
        <v>01:06:13</v>
      </c>
      <c r="U19" s="49"/>
      <c r="V19" s="28">
        <v>4832</v>
      </c>
      <c r="W19" s="17"/>
      <c r="X19" s="1">
        <v>2429</v>
      </c>
      <c r="Y19" s="1"/>
      <c r="Z19" s="1">
        <v>3928</v>
      </c>
      <c r="AA19" s="46"/>
      <c r="AB19" s="7">
        <v>6218</v>
      </c>
      <c r="AC19" s="7"/>
      <c r="AD19" s="17">
        <v>170</v>
      </c>
      <c r="AE19" s="17"/>
      <c r="AF19" s="1">
        <v>74</v>
      </c>
      <c r="AG19" s="1"/>
      <c r="AH19" s="1">
        <v>128</v>
      </c>
      <c r="AI19" s="46"/>
      <c r="AJ19" s="7">
        <v>218</v>
      </c>
      <c r="AK19" s="7"/>
    </row>
    <row r="20" spans="1:37" ht="18" thickBot="1" x14ac:dyDescent="0.45">
      <c r="B20" s="6" t="s">
        <v>36</v>
      </c>
      <c r="C20" s="5" t="s">
        <v>37</v>
      </c>
      <c r="D20" s="20">
        <v>90</v>
      </c>
      <c r="E20" s="23">
        <v>704</v>
      </c>
      <c r="F20" s="17">
        <v>4002680</v>
      </c>
      <c r="G20" s="17">
        <f t="shared" si="4"/>
        <v>3936709.4769152873</v>
      </c>
      <c r="H20" s="1">
        <v>2350105</v>
      </c>
      <c r="I20" s="1">
        <f t="shared" si="5"/>
        <v>2467248.9194962187</v>
      </c>
      <c r="J20" s="1">
        <v>3597230</v>
      </c>
      <c r="K20" s="1">
        <f t="shared" si="17"/>
        <v>3671566.6673522992</v>
      </c>
      <c r="L20" s="1">
        <v>5148000</v>
      </c>
      <c r="M20" s="1">
        <f t="shared" si="6"/>
        <v>5085121.1615138762</v>
      </c>
      <c r="N20" s="3" t="str">
        <f t="shared" si="0"/>
        <v>01:06:43</v>
      </c>
      <c r="O20" s="3" t="str">
        <f t="shared" si="0"/>
        <v>01:05:37</v>
      </c>
      <c r="P20" s="3" t="str">
        <f t="shared" si="1"/>
        <v>00:39:10</v>
      </c>
      <c r="Q20" s="3" t="str">
        <f t="shared" si="7"/>
        <v>00:41:07</v>
      </c>
      <c r="R20" s="3" t="str">
        <f t="shared" si="2"/>
        <v>00:59:57</v>
      </c>
      <c r="S20" s="45" t="str">
        <f t="shared" si="8"/>
        <v>01:01:12</v>
      </c>
      <c r="T20" s="45" t="str">
        <f t="shared" si="3"/>
        <v>01:25:48</v>
      </c>
      <c r="U20" s="49" t="str">
        <f t="shared" si="9"/>
        <v>01:24:45</v>
      </c>
      <c r="V20" s="28">
        <v>6257</v>
      </c>
      <c r="W20" s="17">
        <f>SUM(E20*V20+E21*V21)/SUM(E20+E21)</f>
        <v>6311.6936805797286</v>
      </c>
      <c r="X20" s="1">
        <v>3740</v>
      </c>
      <c r="Y20" s="1">
        <f t="shared" si="10"/>
        <v>3981.6466251068005</v>
      </c>
      <c r="Z20" s="1">
        <v>5794</v>
      </c>
      <c r="AA20" s="46">
        <f t="shared" si="11"/>
        <v>5912.3372361634129</v>
      </c>
      <c r="AB20" s="7">
        <v>8154</v>
      </c>
      <c r="AC20" s="7">
        <f t="shared" si="12"/>
        <v>8158.9721527799757</v>
      </c>
      <c r="AD20" s="17">
        <v>222</v>
      </c>
      <c r="AE20" s="17">
        <f t="shared" si="16"/>
        <v>269.73266668776307</v>
      </c>
      <c r="AF20" s="1">
        <v>115</v>
      </c>
      <c r="AG20" s="1">
        <f t="shared" si="13"/>
        <v>152.78836112781241</v>
      </c>
      <c r="AH20" s="1">
        <v>189</v>
      </c>
      <c r="AI20" s="46">
        <f t="shared" si="14"/>
        <v>235.73823613176799</v>
      </c>
      <c r="AJ20" s="7">
        <v>288</v>
      </c>
      <c r="AK20" s="7">
        <f t="shared" si="15"/>
        <v>345.67697224771371</v>
      </c>
    </row>
    <row r="21" spans="1:37" ht="18" thickBot="1" x14ac:dyDescent="0.45">
      <c r="B21" s="6" t="s">
        <v>36</v>
      </c>
      <c r="C21" s="5" t="s">
        <v>38</v>
      </c>
      <c r="D21" s="20">
        <v>20</v>
      </c>
      <c r="E21" s="23">
        <v>125700</v>
      </c>
      <c r="F21" s="17">
        <v>3936340</v>
      </c>
      <c r="G21" s="17">
        <f>SUM(E21*F21+E22*F22)/SUM(E21+E22)</f>
        <v>4245530.2507544048</v>
      </c>
      <c r="H21" s="1">
        <v>2467905</v>
      </c>
      <c r="I21" s="1">
        <f t="shared" si="5"/>
        <v>2726817.6836367175</v>
      </c>
      <c r="J21" s="1">
        <v>3671983</v>
      </c>
      <c r="K21" s="1">
        <f t="shared" si="17"/>
        <v>4004269.4655894092</v>
      </c>
      <c r="L21" s="1">
        <v>5084769</v>
      </c>
      <c r="M21" s="1">
        <f t="shared" si="6"/>
        <v>5466849.8507738728</v>
      </c>
      <c r="N21" s="3" t="str">
        <f t="shared" si="0"/>
        <v>01:05:36</v>
      </c>
      <c r="O21" s="3" t="str">
        <f t="shared" si="0"/>
        <v>01:10:46</v>
      </c>
      <c r="P21" s="3" t="str">
        <f t="shared" si="1"/>
        <v>00:41:08</v>
      </c>
      <c r="Q21" s="3" t="str">
        <f t="shared" si="7"/>
        <v>00:45:27</v>
      </c>
      <c r="R21" s="3" t="str">
        <f t="shared" si="2"/>
        <v>01:01:12</v>
      </c>
      <c r="S21" s="45" t="str">
        <f t="shared" si="8"/>
        <v>01:06:44</v>
      </c>
      <c r="T21" s="45" t="str">
        <f t="shared" si="3"/>
        <v>01:24:45</v>
      </c>
      <c r="U21" s="49" t="str">
        <f t="shared" si="9"/>
        <v>01:31:07</v>
      </c>
      <c r="V21" s="28">
        <v>6312</v>
      </c>
      <c r="W21" s="17">
        <f>SUM(E21*V21+E22*V22)/SUM(E21+E22)</f>
        <v>6762.0223887861384</v>
      </c>
      <c r="X21" s="1">
        <v>3983</v>
      </c>
      <c r="Y21" s="1">
        <f t="shared" si="10"/>
        <v>4364.3347610240435</v>
      </c>
      <c r="Z21" s="1">
        <v>5913</v>
      </c>
      <c r="AA21" s="46">
        <f t="shared" si="11"/>
        <v>6400.919010999708</v>
      </c>
      <c r="AB21" s="7">
        <v>8159</v>
      </c>
      <c r="AC21" s="7">
        <f t="shared" si="12"/>
        <v>8711.4616957071939</v>
      </c>
      <c r="AD21" s="17">
        <v>270</v>
      </c>
      <c r="AE21" s="17">
        <f t="shared" si="16"/>
        <v>296.64606249391608</v>
      </c>
      <c r="AF21" s="1">
        <v>153</v>
      </c>
      <c r="AG21" s="1">
        <f t="shared" si="13"/>
        <v>170.76404166261074</v>
      </c>
      <c r="AH21" s="1">
        <v>236</v>
      </c>
      <c r="AI21" s="46">
        <f t="shared" si="14"/>
        <v>262.05392777182908</v>
      </c>
      <c r="AJ21" s="7">
        <v>346</v>
      </c>
      <c r="AK21" s="7">
        <f t="shared" si="15"/>
        <v>380.34381388104742</v>
      </c>
    </row>
    <row r="22" spans="1:37" ht="18" thickBot="1" x14ac:dyDescent="0.45">
      <c r="B22" s="6" t="s">
        <v>36</v>
      </c>
      <c r="C22" s="5" t="s">
        <v>38</v>
      </c>
      <c r="D22" s="20">
        <v>25</v>
      </c>
      <c r="E22" s="23">
        <v>182490</v>
      </c>
      <c r="F22" s="17">
        <v>4458502</v>
      </c>
      <c r="G22" s="17"/>
      <c r="H22" s="1">
        <v>2905158</v>
      </c>
      <c r="I22" s="1"/>
      <c r="J22" s="1">
        <v>4233150</v>
      </c>
      <c r="K22" s="1"/>
      <c r="L22" s="1">
        <v>5730029</v>
      </c>
      <c r="M22" s="1"/>
      <c r="N22" s="3" t="str">
        <f t="shared" si="0"/>
        <v>01:14:19</v>
      </c>
      <c r="O22" s="3"/>
      <c r="P22" s="3" t="str">
        <f t="shared" si="1"/>
        <v>00:48:25</v>
      </c>
      <c r="Q22" s="3"/>
      <c r="R22" s="3" t="str">
        <f t="shared" si="2"/>
        <v>01:10:33</v>
      </c>
      <c r="S22" s="45"/>
      <c r="T22" s="45" t="str">
        <f t="shared" si="3"/>
        <v>01:35:30</v>
      </c>
      <c r="U22" s="49"/>
      <c r="V22" s="28">
        <v>7072</v>
      </c>
      <c r="W22" s="17"/>
      <c r="X22" s="1">
        <v>4627</v>
      </c>
      <c r="Y22" s="1"/>
      <c r="Z22" s="1">
        <v>6737</v>
      </c>
      <c r="AA22" s="46"/>
      <c r="AB22" s="7">
        <v>9092</v>
      </c>
      <c r="AC22" s="7"/>
      <c r="AD22" s="17">
        <v>315</v>
      </c>
      <c r="AE22" s="17"/>
      <c r="AF22" s="1">
        <v>183</v>
      </c>
      <c r="AG22" s="1"/>
      <c r="AH22" s="1">
        <v>280</v>
      </c>
      <c r="AI22" s="46"/>
      <c r="AJ22" s="7">
        <v>404</v>
      </c>
      <c r="AK22" s="7"/>
    </row>
    <row r="23" spans="1:37" ht="18" thickBot="1" x14ac:dyDescent="0.45">
      <c r="B23" s="6" t="s">
        <v>36</v>
      </c>
      <c r="C23" s="5" t="s">
        <v>38</v>
      </c>
      <c r="D23" s="20">
        <v>30</v>
      </c>
      <c r="E23" s="23">
        <v>498568</v>
      </c>
      <c r="F23" s="17">
        <v>4429152</v>
      </c>
      <c r="G23" s="17">
        <f t="shared" si="4"/>
        <v>4459335.7653645147</v>
      </c>
      <c r="H23" s="1">
        <v>2819512</v>
      </c>
      <c r="I23" s="1">
        <f t="shared" si="5"/>
        <v>2860859.8628790621</v>
      </c>
      <c r="J23" s="1">
        <v>4134344</v>
      </c>
      <c r="K23" s="1">
        <f t="shared" si="17"/>
        <v>4168812.3045707415</v>
      </c>
      <c r="L23" s="1">
        <v>5686076</v>
      </c>
      <c r="M23" s="1">
        <f t="shared" si="6"/>
        <v>5706906.316771484</v>
      </c>
      <c r="N23" s="3" t="str">
        <f t="shared" si="0"/>
        <v>01:13:49</v>
      </c>
      <c r="O23" s="3" t="str">
        <f t="shared" si="0"/>
        <v>01:14:19</v>
      </c>
      <c r="P23" s="3" t="str">
        <f t="shared" si="1"/>
        <v>00:47:00</v>
      </c>
      <c r="Q23" s="3" t="str">
        <f t="shared" si="7"/>
        <v>00:47:41</v>
      </c>
      <c r="R23" s="3" t="str">
        <f t="shared" si="2"/>
        <v>01:08:54</v>
      </c>
      <c r="S23" s="45" t="str">
        <f t="shared" si="8"/>
        <v>01:09:29</v>
      </c>
      <c r="T23" s="45" t="str">
        <f t="shared" si="3"/>
        <v>01:34:46</v>
      </c>
      <c r="U23" s="49" t="str">
        <f t="shared" si="9"/>
        <v>01:35:07</v>
      </c>
      <c r="V23" s="28">
        <v>7037</v>
      </c>
      <c r="W23" s="17">
        <f>SUM(E23*V23+E24*V24)/SUM(E23+E24)</f>
        <v>7065.6241009378055</v>
      </c>
      <c r="X23" s="1">
        <v>4466</v>
      </c>
      <c r="Y23" s="1">
        <f t="shared" si="10"/>
        <v>4521.5028298672087</v>
      </c>
      <c r="Z23" s="1">
        <v>6547</v>
      </c>
      <c r="AA23" s="46">
        <f t="shared" si="11"/>
        <v>6584.0018865781385</v>
      </c>
      <c r="AB23" s="7">
        <v>9013</v>
      </c>
      <c r="AC23" s="7">
        <f t="shared" si="12"/>
        <v>9021.0287112386522</v>
      </c>
      <c r="AD23" s="17">
        <v>308</v>
      </c>
      <c r="AE23" s="17">
        <f t="shared" si="16"/>
        <v>314.63241363193055</v>
      </c>
      <c r="AF23" s="1">
        <v>171</v>
      </c>
      <c r="AG23" s="1">
        <f t="shared" si="13"/>
        <v>175.88704162352778</v>
      </c>
      <c r="AH23" s="1">
        <v>267</v>
      </c>
      <c r="AI23" s="46">
        <f t="shared" si="14"/>
        <v>272.58519042688891</v>
      </c>
      <c r="AJ23" s="7">
        <v>396</v>
      </c>
      <c r="AK23" s="7">
        <f t="shared" si="15"/>
        <v>402.98148803361113</v>
      </c>
    </row>
    <row r="24" spans="1:37" ht="18" thickBot="1" x14ac:dyDescent="0.45">
      <c r="B24" s="6" t="s">
        <v>36</v>
      </c>
      <c r="C24" s="5" t="s">
        <v>38</v>
      </c>
      <c r="D24" s="20">
        <v>35</v>
      </c>
      <c r="E24" s="23">
        <v>267369</v>
      </c>
      <c r="F24" s="17">
        <v>4515620</v>
      </c>
      <c r="G24" s="17"/>
      <c r="H24" s="1">
        <v>2937962</v>
      </c>
      <c r="I24" s="1"/>
      <c r="J24" s="1">
        <v>4233086</v>
      </c>
      <c r="K24" s="1"/>
      <c r="L24" s="1">
        <v>5745749</v>
      </c>
      <c r="M24" s="1"/>
      <c r="N24" s="3" t="str">
        <f t="shared" si="0"/>
        <v>01:15:16</v>
      </c>
      <c r="O24" s="3"/>
      <c r="P24" s="3" t="str">
        <f t="shared" si="1"/>
        <v>00:48:58</v>
      </c>
      <c r="Q24" s="3"/>
      <c r="R24" s="3" t="str">
        <f t="shared" si="2"/>
        <v>01:10:33</v>
      </c>
      <c r="S24" s="45"/>
      <c r="T24" s="45" t="str">
        <f t="shared" si="3"/>
        <v>01:35:46</v>
      </c>
      <c r="U24" s="49"/>
      <c r="V24" s="28">
        <v>7119</v>
      </c>
      <c r="W24" s="17"/>
      <c r="X24" s="1">
        <v>4625</v>
      </c>
      <c r="Y24" s="1"/>
      <c r="Z24" s="1">
        <v>6653</v>
      </c>
      <c r="AA24" s="46"/>
      <c r="AB24" s="7">
        <v>9036</v>
      </c>
      <c r="AC24" s="7"/>
      <c r="AD24" s="17">
        <v>327</v>
      </c>
      <c r="AE24" s="17"/>
      <c r="AF24" s="1">
        <v>185</v>
      </c>
      <c r="AG24" s="1"/>
      <c r="AH24" s="1">
        <v>283</v>
      </c>
      <c r="AI24" s="46"/>
      <c r="AJ24" s="7">
        <v>416</v>
      </c>
      <c r="AK24" s="7"/>
    </row>
    <row r="25" spans="1:37" ht="18" thickBot="1" x14ac:dyDescent="0.45">
      <c r="B25" s="6" t="s">
        <v>36</v>
      </c>
      <c r="C25" s="5" t="s">
        <v>38</v>
      </c>
      <c r="D25" s="20">
        <v>40</v>
      </c>
      <c r="E25" s="23">
        <v>383015</v>
      </c>
      <c r="F25" s="17">
        <v>4489725</v>
      </c>
      <c r="G25" s="17">
        <f t="shared" si="4"/>
        <v>4460204.1774743302</v>
      </c>
      <c r="H25" s="1">
        <v>2849215</v>
      </c>
      <c r="I25" s="1">
        <f t="shared" si="5"/>
        <v>2792279.1268503238</v>
      </c>
      <c r="J25" s="1">
        <v>4165608</v>
      </c>
      <c r="K25" s="1">
        <f t="shared" si="17"/>
        <v>4112065.1635595942</v>
      </c>
      <c r="L25" s="1">
        <v>5740497</v>
      </c>
      <c r="M25" s="1">
        <f t="shared" si="6"/>
        <v>5724561.316487507</v>
      </c>
      <c r="N25" s="3" t="str">
        <f t="shared" si="0"/>
        <v>01:14:50</v>
      </c>
      <c r="O25" s="3" t="str">
        <f t="shared" si="0"/>
        <v>01:14:20</v>
      </c>
      <c r="P25" s="3" t="str">
        <f t="shared" si="1"/>
        <v>00:47:29</v>
      </c>
      <c r="Q25" s="3" t="str">
        <f t="shared" si="7"/>
        <v>00:46:32</v>
      </c>
      <c r="R25" s="3" t="str">
        <f t="shared" si="2"/>
        <v>01:09:26</v>
      </c>
      <c r="S25" s="45" t="str">
        <f t="shared" si="8"/>
        <v>01:08:32</v>
      </c>
      <c r="T25" s="45" t="str">
        <f t="shared" si="3"/>
        <v>01:35:40</v>
      </c>
      <c r="U25" s="49" t="str">
        <f t="shared" si="9"/>
        <v>01:35:25</v>
      </c>
      <c r="V25" s="28">
        <v>7089</v>
      </c>
      <c r="W25" s="17">
        <f>SUM(E25*V25+E26*V26)/SUM(E25+E26)</f>
        <v>7067.1731441584698</v>
      </c>
      <c r="X25" s="1">
        <v>4488</v>
      </c>
      <c r="Y25" s="1">
        <f t="shared" si="10"/>
        <v>4405.8894470723371</v>
      </c>
      <c r="Z25" s="1">
        <v>6542</v>
      </c>
      <c r="AA25" s="46">
        <f t="shared" si="11"/>
        <v>6473.9209972561785</v>
      </c>
      <c r="AB25" s="7">
        <v>9011</v>
      </c>
      <c r="AC25" s="7">
        <f t="shared" si="12"/>
        <v>9019.8346797453814</v>
      </c>
      <c r="AD25" s="17">
        <v>323</v>
      </c>
      <c r="AE25" s="17">
        <f t="shared" si="16"/>
        <v>319.36219069307822</v>
      </c>
      <c r="AF25" s="1">
        <v>175</v>
      </c>
      <c r="AG25" s="1">
        <f t="shared" si="13"/>
        <v>170.84250364923227</v>
      </c>
      <c r="AH25" s="1">
        <v>275</v>
      </c>
      <c r="AI25" s="46">
        <f t="shared" si="14"/>
        <v>269.80312956154035</v>
      </c>
      <c r="AJ25" s="7">
        <v>410</v>
      </c>
      <c r="AK25" s="7">
        <f t="shared" si="15"/>
        <v>406.36219069307822</v>
      </c>
    </row>
    <row r="26" spans="1:37" ht="18" thickBot="1" x14ac:dyDescent="0.45">
      <c r="B26" s="6" t="s">
        <v>36</v>
      </c>
      <c r="C26" s="5" t="s">
        <v>38</v>
      </c>
      <c r="D26" s="20">
        <v>45</v>
      </c>
      <c r="E26" s="23">
        <v>414413</v>
      </c>
      <c r="F26" s="17">
        <v>4432920</v>
      </c>
      <c r="G26" s="17"/>
      <c r="H26" s="1">
        <v>2739657</v>
      </c>
      <c r="I26" s="1"/>
      <c r="J26" s="1">
        <v>4062579</v>
      </c>
      <c r="K26" s="1"/>
      <c r="L26" s="1">
        <v>5709833</v>
      </c>
      <c r="M26" s="1"/>
      <c r="N26" s="3" t="str">
        <f t="shared" si="0"/>
        <v>01:13:53</v>
      </c>
      <c r="O26" s="3"/>
      <c r="P26" s="3" t="str">
        <f t="shared" si="1"/>
        <v>00:45:40</v>
      </c>
      <c r="Q26" s="3"/>
      <c r="R26" s="3" t="str">
        <f t="shared" si="2"/>
        <v>01:07:43</v>
      </c>
      <c r="S26" s="45"/>
      <c r="T26" s="45" t="str">
        <f t="shared" si="3"/>
        <v>01:35:10</v>
      </c>
      <c r="U26" s="49"/>
      <c r="V26" s="28">
        <v>7047</v>
      </c>
      <c r="W26" s="17"/>
      <c r="X26" s="1">
        <v>4330</v>
      </c>
      <c r="Y26" s="1"/>
      <c r="Z26" s="1">
        <v>6411</v>
      </c>
      <c r="AA26" s="46"/>
      <c r="AB26" s="7">
        <v>9028</v>
      </c>
      <c r="AC26" s="7"/>
      <c r="AD26" s="17">
        <v>316</v>
      </c>
      <c r="AE26" s="17"/>
      <c r="AF26" s="1">
        <v>167</v>
      </c>
      <c r="AG26" s="1"/>
      <c r="AH26" s="1">
        <v>265</v>
      </c>
      <c r="AI26" s="46"/>
      <c r="AJ26" s="7">
        <v>403</v>
      </c>
      <c r="AK26" s="7"/>
    </row>
    <row r="27" spans="1:37" ht="18" thickBot="1" x14ac:dyDescent="0.45">
      <c r="B27" s="6" t="s">
        <v>36</v>
      </c>
      <c r="C27" s="5" t="s">
        <v>38</v>
      </c>
      <c r="D27" s="20">
        <v>50</v>
      </c>
      <c r="E27" s="23">
        <v>474299</v>
      </c>
      <c r="F27" s="17">
        <v>4439603</v>
      </c>
      <c r="G27" s="17">
        <f t="shared" si="4"/>
        <v>4459136.846886741</v>
      </c>
      <c r="H27" s="1">
        <v>2703878</v>
      </c>
      <c r="I27" s="1">
        <f t="shared" si="5"/>
        <v>2705043.0803935835</v>
      </c>
      <c r="J27" s="1">
        <v>4044575</v>
      </c>
      <c r="K27" s="1">
        <f t="shared" si="17"/>
        <v>4061101.8121244134</v>
      </c>
      <c r="L27" s="1">
        <v>5744112</v>
      </c>
      <c r="M27" s="1">
        <f t="shared" si="6"/>
        <v>5780468.9369521048</v>
      </c>
      <c r="N27" s="3" t="str">
        <f t="shared" si="0"/>
        <v>01:14:00</v>
      </c>
      <c r="O27" s="3" t="str">
        <f t="shared" si="0"/>
        <v>01:14:19</v>
      </c>
      <c r="P27" s="3" t="str">
        <f t="shared" si="1"/>
        <v>00:45:04</v>
      </c>
      <c r="Q27" s="3" t="str">
        <f t="shared" si="7"/>
        <v>00:45:05</v>
      </c>
      <c r="R27" s="3" t="str">
        <f t="shared" si="2"/>
        <v>01:07:25</v>
      </c>
      <c r="S27" s="45" t="str">
        <f t="shared" si="8"/>
        <v>01:07:41</v>
      </c>
      <c r="T27" s="45" t="str">
        <f t="shared" si="3"/>
        <v>01:35:44</v>
      </c>
      <c r="U27" s="49" t="str">
        <f t="shared" si="9"/>
        <v>01:36:20</v>
      </c>
      <c r="V27" s="28">
        <v>7111</v>
      </c>
      <c r="W27" s="17">
        <f>SUM(E27*V27+E28*V28)/SUM(E27+E28)</f>
        <v>7158.9821193678881</v>
      </c>
      <c r="X27" s="1">
        <v>4289</v>
      </c>
      <c r="Y27" s="1">
        <f t="shared" si="10"/>
        <v>4293.1926123719513</v>
      </c>
      <c r="Z27" s="1">
        <v>6422</v>
      </c>
      <c r="AA27" s="46">
        <f t="shared" si="11"/>
        <v>6458.3359738902454</v>
      </c>
      <c r="AB27" s="7">
        <v>9161</v>
      </c>
      <c r="AC27" s="7">
        <f t="shared" si="12"/>
        <v>9252.7716263638249</v>
      </c>
      <c r="AD27" s="17">
        <v>314</v>
      </c>
      <c r="AE27" s="17">
        <f t="shared" si="16"/>
        <v>313.06830836178858</v>
      </c>
      <c r="AF27" s="1">
        <v>165</v>
      </c>
      <c r="AG27" s="1">
        <f t="shared" si="13"/>
        <v>164.53415418089429</v>
      </c>
      <c r="AH27" s="1">
        <v>261</v>
      </c>
      <c r="AI27" s="46">
        <f t="shared" si="14"/>
        <v>261</v>
      </c>
      <c r="AJ27" s="7">
        <v>400</v>
      </c>
      <c r="AK27" s="7">
        <f t="shared" si="15"/>
        <v>400</v>
      </c>
    </row>
    <row r="28" spans="1:37" ht="18" thickBot="1" x14ac:dyDescent="0.45">
      <c r="B28" s="6" t="s">
        <v>36</v>
      </c>
      <c r="C28" s="5" t="s">
        <v>38</v>
      </c>
      <c r="D28" s="20">
        <v>55</v>
      </c>
      <c r="E28" s="23">
        <v>413645</v>
      </c>
      <c r="F28" s="17">
        <v>4481535</v>
      </c>
      <c r="G28" s="17"/>
      <c r="H28" s="1">
        <v>2706379</v>
      </c>
      <c r="I28" s="1"/>
      <c r="J28" s="1">
        <v>4080052</v>
      </c>
      <c r="K28" s="1"/>
      <c r="L28" s="1">
        <v>5822157</v>
      </c>
      <c r="M28" s="1"/>
      <c r="N28" s="3" t="str">
        <f t="shared" si="0"/>
        <v>01:14:42</v>
      </c>
      <c r="O28" s="3"/>
      <c r="P28" s="3" t="str">
        <f t="shared" si="1"/>
        <v>00:45:06</v>
      </c>
      <c r="Q28" s="3"/>
      <c r="R28" s="3" t="str">
        <f t="shared" si="2"/>
        <v>01:08:00</v>
      </c>
      <c r="S28" s="45"/>
      <c r="T28" s="45" t="str">
        <f t="shared" si="3"/>
        <v>01:37:02</v>
      </c>
      <c r="U28" s="49"/>
      <c r="V28" s="28">
        <v>7214</v>
      </c>
      <c r="W28" s="17"/>
      <c r="X28" s="1">
        <v>4298</v>
      </c>
      <c r="Y28" s="1"/>
      <c r="Z28" s="1">
        <v>6500</v>
      </c>
      <c r="AA28" s="46"/>
      <c r="AB28" s="7">
        <v>9358</v>
      </c>
      <c r="AC28" s="7"/>
      <c r="AD28" s="17">
        <v>312</v>
      </c>
      <c r="AE28" s="17"/>
      <c r="AF28" s="1">
        <v>164</v>
      </c>
      <c r="AG28" s="1"/>
      <c r="AH28" s="1">
        <v>261</v>
      </c>
      <c r="AI28" s="46"/>
      <c r="AJ28" s="7">
        <v>400</v>
      </c>
      <c r="AK28" s="7"/>
    </row>
    <row r="29" spans="1:37" ht="18" thickBot="1" x14ac:dyDescent="0.45">
      <c r="B29" s="6" t="s">
        <v>36</v>
      </c>
      <c r="C29" s="5" t="s">
        <v>38</v>
      </c>
      <c r="D29" s="20">
        <v>60</v>
      </c>
      <c r="E29" s="23">
        <v>358895</v>
      </c>
      <c r="F29" s="17">
        <v>4486415</v>
      </c>
      <c r="G29" s="17">
        <f t="shared" si="4"/>
        <v>4475277.7955153631</v>
      </c>
      <c r="H29" s="1">
        <v>2665151</v>
      </c>
      <c r="I29" s="1">
        <f t="shared" si="5"/>
        <v>2650936.1628698613</v>
      </c>
      <c r="J29" s="1">
        <v>4068608</v>
      </c>
      <c r="K29" s="1">
        <f t="shared" si="17"/>
        <v>4060939.1098854253</v>
      </c>
      <c r="L29" s="1">
        <v>5869775</v>
      </c>
      <c r="M29" s="1">
        <f t="shared" si="6"/>
        <v>5857803.487220508</v>
      </c>
      <c r="N29" s="3" t="str">
        <f t="shared" si="0"/>
        <v>01:14:46</v>
      </c>
      <c r="O29" s="3" t="str">
        <f t="shared" si="0"/>
        <v>01:14:35</v>
      </c>
      <c r="P29" s="3" t="str">
        <f t="shared" si="1"/>
        <v>00:44:25</v>
      </c>
      <c r="Q29" s="3" t="str">
        <f t="shared" si="7"/>
        <v>00:44:11</v>
      </c>
      <c r="R29" s="3" t="str">
        <f t="shared" si="2"/>
        <v>01:07:49</v>
      </c>
      <c r="S29" s="45" t="str">
        <f t="shared" si="8"/>
        <v>01:07:41</v>
      </c>
      <c r="T29" s="45" t="str">
        <f t="shared" si="3"/>
        <v>01:37:50</v>
      </c>
      <c r="U29" s="49" t="str">
        <f t="shared" si="9"/>
        <v>01:37:38</v>
      </c>
      <c r="V29" s="28">
        <v>7256</v>
      </c>
      <c r="W29" s="17">
        <f>SUM(E29*V29+E30*V30)/SUM(E29+E30)</f>
        <v>7254.7190763129156</v>
      </c>
      <c r="X29" s="1">
        <v>4246</v>
      </c>
      <c r="Y29" s="1">
        <f t="shared" si="10"/>
        <v>4228.494042943179</v>
      </c>
      <c r="Z29" s="1">
        <v>6511</v>
      </c>
      <c r="AA29" s="46">
        <f t="shared" si="11"/>
        <v>6516.550669310699</v>
      </c>
      <c r="AB29" s="7">
        <v>9485</v>
      </c>
      <c r="AC29" s="7">
        <f t="shared" si="12"/>
        <v>9496.5283131837605</v>
      </c>
      <c r="AD29" s="17">
        <v>308</v>
      </c>
      <c r="AE29" s="17">
        <f t="shared" si="16"/>
        <v>305.86512718819256</v>
      </c>
      <c r="AF29" s="1">
        <v>161</v>
      </c>
      <c r="AG29" s="1">
        <f t="shared" si="13"/>
        <v>159.71907631291552</v>
      </c>
      <c r="AH29" s="1">
        <v>257</v>
      </c>
      <c r="AI29" s="46">
        <f t="shared" si="14"/>
        <v>255.29210175055402</v>
      </c>
      <c r="AJ29" s="7">
        <v>395</v>
      </c>
      <c r="AK29" s="7">
        <f t="shared" si="15"/>
        <v>391.58420350110805</v>
      </c>
    </row>
    <row r="30" spans="1:37" ht="18" thickBot="1" x14ac:dyDescent="0.45">
      <c r="B30" s="6" t="s">
        <v>36</v>
      </c>
      <c r="C30" s="5" t="s">
        <v>38</v>
      </c>
      <c r="D30" s="20">
        <v>65</v>
      </c>
      <c r="E30" s="23">
        <v>267421</v>
      </c>
      <c r="F30" s="17">
        <v>4460331</v>
      </c>
      <c r="G30" s="17"/>
      <c r="H30" s="1">
        <v>2631859</v>
      </c>
      <c r="I30" s="1"/>
      <c r="J30" s="1">
        <v>4050647</v>
      </c>
      <c r="K30" s="1"/>
      <c r="L30" s="1">
        <v>5841737</v>
      </c>
      <c r="M30" s="1"/>
      <c r="N30" s="3" t="str">
        <f t="shared" si="0"/>
        <v>01:14:20</v>
      </c>
      <c r="O30" s="3"/>
      <c r="P30" s="3" t="str">
        <f t="shared" si="1"/>
        <v>00:43:52</v>
      </c>
      <c r="Q30" s="3"/>
      <c r="R30" s="3" t="str">
        <f t="shared" si="2"/>
        <v>01:07:31</v>
      </c>
      <c r="S30" s="45"/>
      <c r="T30" s="45" t="str">
        <f t="shared" si="3"/>
        <v>01:37:22</v>
      </c>
      <c r="U30" s="49"/>
      <c r="V30" s="28">
        <v>7253</v>
      </c>
      <c r="W30" s="17"/>
      <c r="X30" s="1">
        <v>4205</v>
      </c>
      <c r="Y30" s="1"/>
      <c r="Z30" s="1">
        <v>6524</v>
      </c>
      <c r="AA30" s="46"/>
      <c r="AB30" s="7">
        <v>9512</v>
      </c>
      <c r="AC30" s="7"/>
      <c r="AD30" s="17">
        <v>303</v>
      </c>
      <c r="AE30" s="17"/>
      <c r="AF30" s="1">
        <v>158</v>
      </c>
      <c r="AG30" s="1"/>
      <c r="AH30" s="1">
        <v>253</v>
      </c>
      <c r="AI30" s="46"/>
      <c r="AJ30" s="7">
        <v>387</v>
      </c>
      <c r="AK30" s="7"/>
    </row>
    <row r="31" spans="1:37" ht="18" thickBot="1" x14ac:dyDescent="0.45">
      <c r="B31" s="6" t="s">
        <v>36</v>
      </c>
      <c r="C31" s="5" t="s">
        <v>38</v>
      </c>
      <c r="D31" s="20">
        <v>70</v>
      </c>
      <c r="E31" s="23">
        <v>283190</v>
      </c>
      <c r="F31" s="17"/>
      <c r="G31" s="17">
        <f>SUM(E34*F34+E35*F35+E36*F36+E37*F37+E38*F38)/E31</f>
        <v>4060668.8987217061</v>
      </c>
      <c r="H31" s="1"/>
      <c r="I31" s="1">
        <f>SUM(E34*H34+E35*H35+E36*H36+E37*H37+E38*H38)/E31</f>
        <v>2315836.5033334512</v>
      </c>
      <c r="J31" s="1"/>
      <c r="K31" s="1">
        <f>SUM(E34*J34+E35*J35+E36*J36+E37*J37+E38*J38)/E31</f>
        <v>3653321.5116953282</v>
      </c>
      <c r="L31" s="1"/>
      <c r="M31" s="1">
        <f>SUM(E34*L34+E35*L35+E36*L36+E37*L37+E38*L38)/E31</f>
        <v>5351399.2028779266</v>
      </c>
      <c r="N31" s="3"/>
      <c r="O31" s="3" t="str">
        <f>TEXT(G31/1000/86400,"hh:mm:ss")</f>
        <v>01:07:41</v>
      </c>
      <c r="P31" s="3"/>
      <c r="Q31" s="3" t="str">
        <f>TEXT(I31/1000/86400,"hh:mm:ss")</f>
        <v>00:38:36</v>
      </c>
      <c r="R31" s="3"/>
      <c r="S31" s="45" t="str">
        <f>TEXT(K31/1000/86400,"hh:mm:ss")</f>
        <v>01:00:53</v>
      </c>
      <c r="T31" s="45"/>
      <c r="U31" s="49" t="str">
        <f>TEXT(M31/1000/86400,"hh:mm:ss")</f>
        <v>01:29:11</v>
      </c>
      <c r="V31" s="28"/>
      <c r="W31" s="17">
        <f>SUM(E34*V34+E35*V35+E36*V36+E37*V37+E38*V38)/E31</f>
        <v>6630.1667926127338</v>
      </c>
      <c r="X31" s="1"/>
      <c r="Y31" s="1">
        <f>SUM(E34*X34+E35*X35+E36*X36+E37*X37+E38*X38)/E31</f>
        <v>3708.3887813835236</v>
      </c>
      <c r="Z31" s="1"/>
      <c r="AA31" s="46">
        <f>SUM(E34*Z34+E35*Z35+E36*Z36+E37*Z37+E38*Z38)/E31</f>
        <v>5913.6497545817292</v>
      </c>
      <c r="AB31" s="7"/>
      <c r="AC31" s="7">
        <f>SUM(E34*AB34+E35*AB35+E36*AB36+E37*AB37+E38*AB38)/E31</f>
        <v>8733.4296797203297</v>
      </c>
      <c r="AD31" s="17"/>
      <c r="AE31" s="17">
        <f>SUM(E34*AD34+E35*AD35+E36*AD36+E37*AD37+E38*AD38)/E31</f>
        <v>268.28377767576541</v>
      </c>
      <c r="AF31" s="1"/>
      <c r="AG31" s="1">
        <f>SUM(E34*AF34+E35*AF35+E36*AF36+E37*AF37+E38*AF38)/E31</f>
        <v>137.48027825841308</v>
      </c>
      <c r="AH31" s="1"/>
      <c r="AI31" s="46">
        <f>SUM(E34*AH34+E35*AH35+E36*AH36+E37*AH37+E38*AH38)/E31</f>
        <v>224.40245065150606</v>
      </c>
      <c r="AJ31" s="7"/>
      <c r="AK31" s="7">
        <f>SUM(E34*AJ34+E35*AJ35+E36*AJ36+E37*AJ37+E38*AJ38)/E31</f>
        <v>344.19864048871784</v>
      </c>
    </row>
    <row r="32" spans="1:37" ht="18" thickBot="1" x14ac:dyDescent="0.45">
      <c r="B32" s="6"/>
      <c r="C32" s="5"/>
      <c r="D32" s="20"/>
      <c r="E32" s="23"/>
      <c r="F32" s="17"/>
      <c r="G32" s="17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  <c r="S32" s="45"/>
      <c r="T32" s="45"/>
      <c r="U32" s="49"/>
      <c r="V32" s="28"/>
      <c r="W32" s="17"/>
      <c r="X32" s="1"/>
      <c r="Y32" s="1"/>
      <c r="Z32" s="1"/>
      <c r="AA32" s="46"/>
      <c r="AB32" s="7"/>
      <c r="AC32" s="7"/>
      <c r="AD32" s="17"/>
      <c r="AE32" s="17"/>
      <c r="AF32" s="1"/>
      <c r="AG32" s="1"/>
      <c r="AH32" s="1"/>
      <c r="AI32" s="46"/>
      <c r="AJ32" s="7"/>
      <c r="AK32" s="7"/>
    </row>
    <row r="33" spans="2:37" ht="18" thickBot="1" x14ac:dyDescent="0.45">
      <c r="B33" s="6"/>
      <c r="C33" s="5"/>
      <c r="D33" s="20"/>
      <c r="E33" s="23"/>
      <c r="F33" s="17"/>
      <c r="G33" s="17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  <c r="S33" s="45"/>
      <c r="T33" s="45"/>
      <c r="U33" s="49"/>
      <c r="V33" s="28"/>
      <c r="W33" s="17"/>
      <c r="X33" s="1"/>
      <c r="Y33" s="1"/>
      <c r="Z33" s="1"/>
      <c r="AA33" s="46"/>
      <c r="AB33" s="7"/>
      <c r="AC33" s="7"/>
      <c r="AD33" s="17"/>
      <c r="AE33" s="17"/>
      <c r="AF33" s="1"/>
      <c r="AG33" s="1"/>
      <c r="AH33" s="1"/>
      <c r="AI33" s="46"/>
      <c r="AJ33" s="7"/>
      <c r="AK33" s="7"/>
    </row>
    <row r="34" spans="2:37" ht="18" thickBot="1" x14ac:dyDescent="0.45">
      <c r="B34" s="6" t="s">
        <v>36</v>
      </c>
      <c r="C34" s="5" t="s">
        <v>38</v>
      </c>
      <c r="D34" s="20">
        <v>70</v>
      </c>
      <c r="E34" s="23">
        <v>147672</v>
      </c>
      <c r="F34" s="17">
        <v>4319784</v>
      </c>
      <c r="G34" s="17">
        <f t="shared" si="4"/>
        <v>4195733.750006496</v>
      </c>
      <c r="H34" s="1">
        <v>2519964</v>
      </c>
      <c r="I34" s="1">
        <f t="shared" si="5"/>
        <v>2426377.3944653762</v>
      </c>
      <c r="J34" s="1">
        <v>3904568</v>
      </c>
      <c r="K34" s="1">
        <f t="shared" si="17"/>
        <v>3788321.7405742495</v>
      </c>
      <c r="L34" s="1">
        <v>5666578</v>
      </c>
      <c r="M34" s="1">
        <f t="shared" si="6"/>
        <v>5514835.4612446409</v>
      </c>
      <c r="N34" s="3" t="str">
        <f t="shared" si="0"/>
        <v>01:12:00</v>
      </c>
      <c r="O34" s="3" t="str">
        <f t="shared" si="0"/>
        <v>01:09:56</v>
      </c>
      <c r="P34" s="3" t="str">
        <f t="shared" si="1"/>
        <v>00:42:00</v>
      </c>
      <c r="Q34" s="3" t="str">
        <f t="shared" si="7"/>
        <v>00:40:26</v>
      </c>
      <c r="R34" s="3" t="str">
        <f t="shared" si="2"/>
        <v>01:05:05</v>
      </c>
      <c r="S34" s="45" t="str">
        <f t="shared" si="8"/>
        <v>01:03:08</v>
      </c>
      <c r="T34" s="45" t="str">
        <f t="shared" si="3"/>
        <v>01:34:27</v>
      </c>
      <c r="U34" s="49" t="str">
        <f t="shared" si="9"/>
        <v>01:31:55</v>
      </c>
      <c r="V34" s="28">
        <v>7047</v>
      </c>
      <c r="W34" s="17">
        <f>SUM(E34*V34+E35*V35)/SUM(E34+E35)</f>
        <v>6851.6208652721843</v>
      </c>
      <c r="X34" s="1">
        <v>4038</v>
      </c>
      <c r="Y34" s="1">
        <f t="shared" si="10"/>
        <v>3887.320150708068</v>
      </c>
      <c r="Z34" s="1">
        <v>6316</v>
      </c>
      <c r="AA34" s="46">
        <f t="shared" si="11"/>
        <v>6132.1561647395092</v>
      </c>
      <c r="AB34" s="7">
        <v>9238</v>
      </c>
      <c r="AC34" s="7">
        <f t="shared" si="12"/>
        <v>9001.8868390281932</v>
      </c>
      <c r="AD34" s="17">
        <v>288</v>
      </c>
      <c r="AE34" s="17">
        <f t="shared" si="16"/>
        <v>278.26709107444458</v>
      </c>
      <c r="AF34" s="1">
        <v>150</v>
      </c>
      <c r="AG34" s="1">
        <f t="shared" si="13"/>
        <v>144.23235026633753</v>
      </c>
      <c r="AH34" s="1">
        <v>241</v>
      </c>
      <c r="AI34" s="46">
        <f t="shared" si="14"/>
        <v>233.42995972456802</v>
      </c>
      <c r="AJ34" s="7">
        <v>368</v>
      </c>
      <c r="AK34" s="7">
        <f t="shared" si="15"/>
        <v>356.10422242432116</v>
      </c>
    </row>
    <row r="35" spans="2:37" ht="18" thickBot="1" x14ac:dyDescent="0.45">
      <c r="B35" s="6" t="s">
        <v>36</v>
      </c>
      <c r="C35" s="5" t="s">
        <v>38</v>
      </c>
      <c r="D35" s="20">
        <v>75</v>
      </c>
      <c r="E35" s="23">
        <v>83238</v>
      </c>
      <c r="F35" s="17">
        <v>3975657</v>
      </c>
      <c r="G35" s="17"/>
      <c r="H35" s="1">
        <v>2260346</v>
      </c>
      <c r="I35" s="1"/>
      <c r="J35" s="1">
        <v>3582090</v>
      </c>
      <c r="K35" s="1"/>
      <c r="L35" s="1">
        <v>5245630</v>
      </c>
      <c r="M35" s="1"/>
      <c r="N35" s="3" t="str">
        <f t="shared" si="0"/>
        <v>01:06:16</v>
      </c>
      <c r="O35" s="3"/>
      <c r="P35" s="3" t="str">
        <f t="shared" si="1"/>
        <v>00:37:40</v>
      </c>
      <c r="Q35" s="3"/>
      <c r="R35" s="3" t="str">
        <f t="shared" si="2"/>
        <v>00:59:42</v>
      </c>
      <c r="S35" s="45"/>
      <c r="T35" s="45" t="str">
        <f t="shared" si="3"/>
        <v>01:27:26</v>
      </c>
      <c r="U35" s="49"/>
      <c r="V35" s="28">
        <v>6505</v>
      </c>
      <c r="W35" s="17"/>
      <c r="X35" s="1">
        <v>3620</v>
      </c>
      <c r="Y35" s="1"/>
      <c r="Z35" s="1">
        <v>5806</v>
      </c>
      <c r="AA35" s="46"/>
      <c r="AB35" s="7">
        <v>8583</v>
      </c>
      <c r="AC35" s="7"/>
      <c r="AD35" s="17">
        <v>261</v>
      </c>
      <c r="AE35" s="17"/>
      <c r="AF35" s="1">
        <v>134</v>
      </c>
      <c r="AG35" s="1"/>
      <c r="AH35" s="1">
        <v>220</v>
      </c>
      <c r="AI35" s="46"/>
      <c r="AJ35" s="7">
        <v>335</v>
      </c>
      <c r="AK35" s="7"/>
    </row>
    <row r="36" spans="2:37" ht="18" thickBot="1" x14ac:dyDescent="0.45">
      <c r="B36" s="6" t="s">
        <v>36</v>
      </c>
      <c r="C36" s="5" t="s">
        <v>38</v>
      </c>
      <c r="D36" s="20">
        <v>80</v>
      </c>
      <c r="E36" s="23">
        <v>37237</v>
      </c>
      <c r="F36" s="17">
        <v>3549295</v>
      </c>
      <c r="G36" s="17">
        <f t="shared" si="4"/>
        <v>3446503.5720401537</v>
      </c>
      <c r="H36" s="1">
        <v>1906926</v>
      </c>
      <c r="I36" s="1">
        <f t="shared" si="5"/>
        <v>1818035.5940992872</v>
      </c>
      <c r="J36" s="1">
        <v>3150051</v>
      </c>
      <c r="K36" s="1">
        <f t="shared" si="17"/>
        <v>3042919.9041503225</v>
      </c>
      <c r="L36" s="1">
        <v>4721807</v>
      </c>
      <c r="M36" s="1">
        <f t="shared" si="6"/>
        <v>4601747.5070437388</v>
      </c>
      <c r="N36" s="3" t="str">
        <f t="shared" si="0"/>
        <v>00:59:09</v>
      </c>
      <c r="O36" s="3" t="str">
        <f t="shared" si="0"/>
        <v>00:57:27</v>
      </c>
      <c r="P36" s="3" t="str">
        <f t="shared" si="1"/>
        <v>00:31:47</v>
      </c>
      <c r="Q36" s="3" t="str">
        <f t="shared" si="7"/>
        <v>00:30:18</v>
      </c>
      <c r="R36" s="3" t="str">
        <f t="shared" si="2"/>
        <v>00:52:30</v>
      </c>
      <c r="S36" s="45" t="str">
        <f t="shared" si="8"/>
        <v>00:50:43</v>
      </c>
      <c r="T36" s="45" t="str">
        <f t="shared" si="3"/>
        <v>01:18:42</v>
      </c>
      <c r="U36" s="49" t="str">
        <f t="shared" si="9"/>
        <v>01:16:42</v>
      </c>
      <c r="V36" s="28">
        <v>5804</v>
      </c>
      <c r="W36" s="17">
        <f>SUM(E36*V36+E37*V37)/SUM(E36+E37)</f>
        <v>5628.3692690539456</v>
      </c>
      <c r="X36" s="1">
        <v>3052</v>
      </c>
      <c r="Y36" s="1">
        <f t="shared" si="10"/>
        <v>2903.6371209245435</v>
      </c>
      <c r="Z36" s="1">
        <v>5110</v>
      </c>
      <c r="AA36" s="46">
        <f t="shared" si="11"/>
        <v>4931.7927791134171</v>
      </c>
      <c r="AB36" s="7">
        <v>7711</v>
      </c>
      <c r="AC36" s="7">
        <f t="shared" si="12"/>
        <v>7508.1014171833485</v>
      </c>
      <c r="AD36" s="17">
        <v>229</v>
      </c>
      <c r="AE36" s="17">
        <f t="shared" si="16"/>
        <v>222.77348264372179</v>
      </c>
      <c r="AF36" s="1">
        <v>113</v>
      </c>
      <c r="AG36" s="1">
        <f t="shared" si="13"/>
        <v>107.41760512885402</v>
      </c>
      <c r="AH36" s="1">
        <v>190</v>
      </c>
      <c r="AI36" s="46">
        <f t="shared" si="14"/>
        <v>183.55877514867771</v>
      </c>
      <c r="AJ36" s="7">
        <v>298</v>
      </c>
      <c r="AK36" s="7">
        <f t="shared" si="15"/>
        <v>289.62640769328101</v>
      </c>
    </row>
    <row r="37" spans="2:37" ht="18" thickBot="1" x14ac:dyDescent="0.45">
      <c r="B37" s="6" t="s">
        <v>36</v>
      </c>
      <c r="C37" s="5" t="s">
        <v>38</v>
      </c>
      <c r="D37" s="20">
        <v>85</v>
      </c>
      <c r="E37" s="23">
        <v>10181</v>
      </c>
      <c r="F37" s="17">
        <v>3070544</v>
      </c>
      <c r="G37" s="17"/>
      <c r="H37" s="1">
        <v>1492919</v>
      </c>
      <c r="I37" s="1"/>
      <c r="J37" s="1">
        <v>2651088</v>
      </c>
      <c r="K37" s="1"/>
      <c r="L37" s="1">
        <v>4162630</v>
      </c>
      <c r="M37" s="1"/>
      <c r="N37" s="3" t="str">
        <f t="shared" si="0"/>
        <v>00:51:11</v>
      </c>
      <c r="O37" s="3"/>
      <c r="P37" s="3" t="str">
        <f t="shared" si="1"/>
        <v>00:24:53</v>
      </c>
      <c r="Q37" s="3"/>
      <c r="R37" s="3" t="str">
        <f t="shared" si="2"/>
        <v>00:44:11</v>
      </c>
      <c r="S37" s="45"/>
      <c r="T37" s="45" t="str">
        <f t="shared" si="3"/>
        <v>01:09:23</v>
      </c>
      <c r="U37" s="49"/>
      <c r="V37" s="28">
        <v>4986</v>
      </c>
      <c r="W37" s="17"/>
      <c r="X37" s="1">
        <v>2361</v>
      </c>
      <c r="Y37" s="1"/>
      <c r="Z37" s="1">
        <v>4280</v>
      </c>
      <c r="AA37" s="46"/>
      <c r="AB37" s="7">
        <v>6766</v>
      </c>
      <c r="AC37" s="7"/>
      <c r="AD37" s="17">
        <v>200</v>
      </c>
      <c r="AE37" s="17"/>
      <c r="AF37" s="1">
        <v>87</v>
      </c>
      <c r="AG37" s="1"/>
      <c r="AH37" s="1">
        <v>160</v>
      </c>
      <c r="AI37" s="46"/>
      <c r="AJ37" s="7">
        <v>259</v>
      </c>
      <c r="AK37" s="7"/>
    </row>
    <row r="38" spans="2:37" ht="18" thickBot="1" x14ac:dyDescent="0.45">
      <c r="B38" s="6" t="s">
        <v>36</v>
      </c>
      <c r="C38" s="5" t="s">
        <v>38</v>
      </c>
      <c r="D38" s="20">
        <v>90</v>
      </c>
      <c r="E38" s="23">
        <v>4862</v>
      </c>
      <c r="F38" s="17">
        <v>3635878</v>
      </c>
      <c r="G38" s="17">
        <f t="shared" si="4"/>
        <v>3338063.7090868372</v>
      </c>
      <c r="H38" s="1">
        <v>1920881</v>
      </c>
      <c r="I38" s="1">
        <f t="shared" si="5"/>
        <v>1879389.9278315883</v>
      </c>
      <c r="J38" s="1">
        <v>3194893</v>
      </c>
      <c r="K38" s="1">
        <f t="shared" si="17"/>
        <v>3004152.2486422933</v>
      </c>
      <c r="L38" s="1">
        <v>4900539</v>
      </c>
      <c r="M38" s="1">
        <f t="shared" si="6"/>
        <v>4419001.363809417</v>
      </c>
      <c r="N38" s="3" t="str">
        <f t="shared" si="0"/>
        <v>01:00:36</v>
      </c>
      <c r="O38" s="3" t="str">
        <f t="shared" si="0"/>
        <v>00:55:38</v>
      </c>
      <c r="P38" s="3" t="str">
        <f t="shared" si="1"/>
        <v>00:32:01</v>
      </c>
      <c r="Q38" s="3" t="str">
        <f t="shared" si="7"/>
        <v>00:31:19</v>
      </c>
      <c r="R38" s="3" t="str">
        <f t="shared" si="2"/>
        <v>00:53:15</v>
      </c>
      <c r="S38" s="45" t="str">
        <f t="shared" si="8"/>
        <v>00:50:04</v>
      </c>
      <c r="T38" s="45" t="str">
        <f t="shared" si="3"/>
        <v>01:21:41</v>
      </c>
      <c r="U38" s="49" t="str">
        <f t="shared" si="9"/>
        <v>01:13:39</v>
      </c>
      <c r="V38" s="28">
        <v>5883</v>
      </c>
      <c r="W38" s="17">
        <f>SUM(E38*V38+E39*V39)/SUM(E38+E39)</f>
        <v>5110.6793012709259</v>
      </c>
      <c r="X38" s="1">
        <v>3059</v>
      </c>
      <c r="Y38" s="1">
        <f t="shared" si="10"/>
        <v>2893.1324673870445</v>
      </c>
      <c r="Z38" s="1">
        <v>5112</v>
      </c>
      <c r="AA38" s="46">
        <f t="shared" si="11"/>
        <v>4619.5807625552879</v>
      </c>
      <c r="AB38" s="7">
        <v>7934</v>
      </c>
      <c r="AC38" s="7">
        <f t="shared" si="12"/>
        <v>6772.9272717093108</v>
      </c>
      <c r="AD38" s="17">
        <v>238</v>
      </c>
      <c r="AE38" s="17">
        <f t="shared" si="16"/>
        <v>218.13045182240637</v>
      </c>
      <c r="AF38" s="1">
        <v>110</v>
      </c>
      <c r="AG38" s="1">
        <f t="shared" si="13"/>
        <v>109.13610660097419</v>
      </c>
      <c r="AH38" s="1">
        <v>194</v>
      </c>
      <c r="AI38" s="46">
        <f t="shared" si="14"/>
        <v>182.76938581266447</v>
      </c>
      <c r="AJ38" s="7">
        <v>311</v>
      </c>
      <c r="AK38" s="7">
        <f t="shared" si="15"/>
        <v>286.81098482727731</v>
      </c>
    </row>
    <row r="39" spans="2:37" ht="18" thickBot="1" x14ac:dyDescent="0.45">
      <c r="B39" s="6" t="s">
        <v>39</v>
      </c>
      <c r="C39" s="5" t="s">
        <v>37</v>
      </c>
      <c r="D39" s="20">
        <v>20</v>
      </c>
      <c r="E39" s="23">
        <v>30860</v>
      </c>
      <c r="F39" s="17">
        <v>3291143</v>
      </c>
      <c r="G39" s="17">
        <f t="shared" si="4"/>
        <v>3299274.2265890343</v>
      </c>
      <c r="H39" s="1">
        <v>1872853</v>
      </c>
      <c r="I39" s="1">
        <f t="shared" si="5"/>
        <v>1854822.9759016659</v>
      </c>
      <c r="J39" s="1">
        <v>2974101</v>
      </c>
      <c r="K39" s="1">
        <f t="shared" si="17"/>
        <v>2975611.0086797131</v>
      </c>
      <c r="L39" s="1">
        <v>4343135</v>
      </c>
      <c r="M39" s="1">
        <f t="shared" si="6"/>
        <v>4364607.4168418786</v>
      </c>
      <c r="N39" s="3" t="str">
        <f t="shared" si="0"/>
        <v>00:54:51</v>
      </c>
      <c r="O39" s="3" t="str">
        <f t="shared" si="0"/>
        <v>00:54:59</v>
      </c>
      <c r="P39" s="3" t="str">
        <f t="shared" si="1"/>
        <v>00:31:13</v>
      </c>
      <c r="Q39" s="3" t="str">
        <f t="shared" si="7"/>
        <v>00:30:55</v>
      </c>
      <c r="R39" s="3" t="str">
        <f t="shared" si="2"/>
        <v>00:49:34</v>
      </c>
      <c r="S39" s="45" t="str">
        <f t="shared" si="8"/>
        <v>00:49:36</v>
      </c>
      <c r="T39" s="45" t="str">
        <f t="shared" si="3"/>
        <v>01:12:23</v>
      </c>
      <c r="U39" s="49" t="str">
        <f t="shared" si="9"/>
        <v>01:12:45</v>
      </c>
      <c r="V39" s="28">
        <v>4989</v>
      </c>
      <c r="W39" s="17">
        <f>SUM(E39*V39+E40*V40)/SUM(E39+E40)</f>
        <v>4954.3024960914336</v>
      </c>
      <c r="X39" s="1">
        <v>2867</v>
      </c>
      <c r="Y39" s="1">
        <f t="shared" si="10"/>
        <v>2816.9555232087982</v>
      </c>
      <c r="Z39" s="1">
        <v>4542</v>
      </c>
      <c r="AA39" s="46">
        <f t="shared" si="11"/>
        <v>4495.2918216615453</v>
      </c>
      <c r="AB39" s="7">
        <v>6590</v>
      </c>
      <c r="AC39" s="7">
        <f t="shared" si="12"/>
        <v>6548.6298991859403</v>
      </c>
      <c r="AD39" s="17">
        <v>215</v>
      </c>
      <c r="AE39" s="17">
        <f t="shared" si="16"/>
        <v>223.00711628659226</v>
      </c>
      <c r="AF39" s="1">
        <v>109</v>
      </c>
      <c r="AG39" s="1">
        <f t="shared" si="13"/>
        <v>113.00355814329613</v>
      </c>
      <c r="AH39" s="1">
        <v>181</v>
      </c>
      <c r="AI39" s="46">
        <f t="shared" si="14"/>
        <v>188.33985659604292</v>
      </c>
      <c r="AJ39" s="7">
        <v>283</v>
      </c>
      <c r="AK39" s="7">
        <f t="shared" si="15"/>
        <v>294.34341473933904</v>
      </c>
    </row>
    <row r="40" spans="2:37" ht="18" thickBot="1" x14ac:dyDescent="0.45">
      <c r="B40" s="6" t="s">
        <v>39</v>
      </c>
      <c r="C40" s="5" t="s">
        <v>37</v>
      </c>
      <c r="D40" s="20">
        <v>25</v>
      </c>
      <c r="E40" s="23">
        <v>61885</v>
      </c>
      <c r="F40" s="17">
        <v>3303329</v>
      </c>
      <c r="G40" s="17"/>
      <c r="H40" s="1">
        <v>1845832</v>
      </c>
      <c r="I40" s="1"/>
      <c r="J40" s="1">
        <v>2976364</v>
      </c>
      <c r="K40" s="1"/>
      <c r="L40" s="1">
        <v>4375315</v>
      </c>
      <c r="M40" s="1"/>
      <c r="N40" s="3" t="str">
        <f t="shared" si="0"/>
        <v>00:55:03</v>
      </c>
      <c r="O40" s="3"/>
      <c r="P40" s="3" t="str">
        <f t="shared" si="1"/>
        <v>00:30:46</v>
      </c>
      <c r="Q40" s="3"/>
      <c r="R40" s="3" t="str">
        <f t="shared" si="2"/>
        <v>00:49:36</v>
      </c>
      <c r="S40" s="45"/>
      <c r="T40" s="45" t="str">
        <f t="shared" si="3"/>
        <v>01:12:55</v>
      </c>
      <c r="U40" s="49"/>
      <c r="V40" s="28">
        <v>4937</v>
      </c>
      <c r="W40" s="17"/>
      <c r="X40" s="1">
        <v>2792</v>
      </c>
      <c r="Y40" s="1"/>
      <c r="Z40" s="1">
        <v>4472</v>
      </c>
      <c r="AA40" s="46"/>
      <c r="AB40" s="7">
        <v>6528</v>
      </c>
      <c r="AC40" s="7"/>
      <c r="AD40" s="17">
        <v>227</v>
      </c>
      <c r="AE40" s="17"/>
      <c r="AF40" s="1">
        <v>115</v>
      </c>
      <c r="AG40" s="1"/>
      <c r="AH40" s="1">
        <v>192</v>
      </c>
      <c r="AI40" s="46"/>
      <c r="AJ40" s="7">
        <v>300</v>
      </c>
      <c r="AK40" s="7"/>
    </row>
    <row r="41" spans="2:37" ht="18" thickBot="1" x14ac:dyDescent="0.45">
      <c r="B41" s="6" t="s">
        <v>39</v>
      </c>
      <c r="C41" s="5" t="s">
        <v>37</v>
      </c>
      <c r="D41" s="20">
        <v>30</v>
      </c>
      <c r="E41" s="23">
        <v>109146</v>
      </c>
      <c r="F41" s="17">
        <v>3363984</v>
      </c>
      <c r="G41" s="17">
        <f t="shared" si="4"/>
        <v>3389203.0720308702</v>
      </c>
      <c r="H41" s="1">
        <v>1872198</v>
      </c>
      <c r="I41" s="1">
        <f t="shared" si="5"/>
        <v>1878689.4940927064</v>
      </c>
      <c r="J41" s="1">
        <v>3037929</v>
      </c>
      <c r="K41" s="1">
        <f t="shared" si="17"/>
        <v>3064119.3876899625</v>
      </c>
      <c r="L41" s="1">
        <v>4488455</v>
      </c>
      <c r="M41" s="1">
        <f t="shared" si="6"/>
        <v>4528580.4238959551</v>
      </c>
      <c r="N41" s="3" t="str">
        <f t="shared" si="0"/>
        <v>00:56:04</v>
      </c>
      <c r="O41" s="3" t="str">
        <f t="shared" si="0"/>
        <v>00:56:29</v>
      </c>
      <c r="P41" s="3" t="str">
        <f t="shared" si="1"/>
        <v>00:31:12</v>
      </c>
      <c r="Q41" s="3" t="str">
        <f t="shared" si="7"/>
        <v>00:31:19</v>
      </c>
      <c r="R41" s="3" t="str">
        <f t="shared" si="2"/>
        <v>00:50:38</v>
      </c>
      <c r="S41" s="45" t="str">
        <f t="shared" si="8"/>
        <v>00:51:04</v>
      </c>
      <c r="T41" s="45" t="str">
        <f t="shared" si="3"/>
        <v>01:14:48</v>
      </c>
      <c r="U41" s="49" t="str">
        <f t="shared" si="9"/>
        <v>01:15:29</v>
      </c>
      <c r="V41" s="28">
        <v>5004</v>
      </c>
      <c r="W41" s="17">
        <f>SUM(E41*V41+E42*V42)/SUM(E41+E42)</f>
        <v>5043.101972273832</v>
      </c>
      <c r="X41" s="1">
        <v>2828</v>
      </c>
      <c r="Y41" s="1">
        <f t="shared" si="10"/>
        <v>2837.0671240055262</v>
      </c>
      <c r="Z41" s="1">
        <v>4547</v>
      </c>
      <c r="AA41" s="46">
        <f t="shared" si="11"/>
        <v>4582.7018007717597</v>
      </c>
      <c r="AB41" s="7">
        <v>6658</v>
      </c>
      <c r="AC41" s="7">
        <f t="shared" si="12"/>
        <v>6716.3696107855749</v>
      </c>
      <c r="AD41" s="17">
        <v>237</v>
      </c>
      <c r="AE41" s="17">
        <f t="shared" si="16"/>
        <v>239.26678100138153</v>
      </c>
      <c r="AF41" s="1">
        <v>120</v>
      </c>
      <c r="AG41" s="1">
        <f t="shared" si="13"/>
        <v>121.13339050069077</v>
      </c>
      <c r="AH41" s="1">
        <v>201</v>
      </c>
      <c r="AI41" s="46">
        <f t="shared" si="14"/>
        <v>203.83347625172692</v>
      </c>
      <c r="AJ41" s="7">
        <v>314</v>
      </c>
      <c r="AK41" s="7">
        <f t="shared" si="15"/>
        <v>317.40017150207234</v>
      </c>
    </row>
    <row r="42" spans="2:37" ht="18" thickBot="1" x14ac:dyDescent="0.45">
      <c r="B42" s="6" t="s">
        <v>39</v>
      </c>
      <c r="C42" s="5" t="s">
        <v>37</v>
      </c>
      <c r="D42" s="20">
        <v>35</v>
      </c>
      <c r="E42" s="23">
        <v>142746</v>
      </c>
      <c r="F42" s="17">
        <v>3408486</v>
      </c>
      <c r="G42" s="17"/>
      <c r="H42" s="1">
        <v>1883653</v>
      </c>
      <c r="I42" s="1"/>
      <c r="J42" s="1">
        <v>3084145</v>
      </c>
      <c r="K42" s="1"/>
      <c r="L42" s="1">
        <v>4559261</v>
      </c>
      <c r="M42" s="1"/>
      <c r="N42" s="3" t="str">
        <f t="shared" si="0"/>
        <v>00:56:48</v>
      </c>
      <c r="O42" s="3"/>
      <c r="P42" s="3" t="str">
        <f t="shared" si="1"/>
        <v>00:31:24</v>
      </c>
      <c r="Q42" s="3"/>
      <c r="R42" s="3" t="str">
        <f t="shared" si="2"/>
        <v>00:51:24</v>
      </c>
      <c r="S42" s="45"/>
      <c r="T42" s="45" t="str">
        <f t="shared" si="3"/>
        <v>01:15:59</v>
      </c>
      <c r="U42" s="49"/>
      <c r="V42" s="28">
        <v>5073</v>
      </c>
      <c r="W42" s="17"/>
      <c r="X42" s="1">
        <v>2844</v>
      </c>
      <c r="Y42" s="1"/>
      <c r="Z42" s="1">
        <v>4610</v>
      </c>
      <c r="AA42" s="46"/>
      <c r="AB42" s="7">
        <v>6761</v>
      </c>
      <c r="AC42" s="7"/>
      <c r="AD42" s="17">
        <v>241</v>
      </c>
      <c r="AE42" s="17"/>
      <c r="AF42" s="1">
        <v>122</v>
      </c>
      <c r="AG42" s="1"/>
      <c r="AH42" s="1">
        <v>206</v>
      </c>
      <c r="AI42" s="46"/>
      <c r="AJ42" s="7">
        <v>320</v>
      </c>
      <c r="AK42" s="7"/>
    </row>
    <row r="43" spans="2:37" ht="18" thickBot="1" x14ac:dyDescent="0.45">
      <c r="B43" s="6" t="s">
        <v>39</v>
      </c>
      <c r="C43" s="5" t="s">
        <v>37</v>
      </c>
      <c r="D43" s="20">
        <v>40</v>
      </c>
      <c r="E43" s="23">
        <v>142943</v>
      </c>
      <c r="F43" s="17">
        <v>3407337</v>
      </c>
      <c r="G43" s="17">
        <f t="shared" si="4"/>
        <v>3351137.3957509161</v>
      </c>
      <c r="H43" s="1">
        <v>1869905</v>
      </c>
      <c r="I43" s="1">
        <f t="shared" si="5"/>
        <v>1816067.9078370458</v>
      </c>
      <c r="J43" s="1">
        <v>3079856</v>
      </c>
      <c r="K43" s="1">
        <f t="shared" si="17"/>
        <v>3013613.2272835094</v>
      </c>
      <c r="L43" s="1">
        <v>4558700</v>
      </c>
      <c r="M43" s="1">
        <f t="shared" si="6"/>
        <v>4490737.2242380651</v>
      </c>
      <c r="N43" s="3" t="str">
        <f t="shared" si="0"/>
        <v>00:56:47</v>
      </c>
      <c r="O43" s="3" t="str">
        <f t="shared" si="0"/>
        <v>00:55:51</v>
      </c>
      <c r="P43" s="3" t="str">
        <f t="shared" si="1"/>
        <v>00:31:10</v>
      </c>
      <c r="Q43" s="3" t="str">
        <f t="shared" si="7"/>
        <v>00:30:16</v>
      </c>
      <c r="R43" s="3" t="str">
        <f t="shared" si="2"/>
        <v>00:51:20</v>
      </c>
      <c r="S43" s="45" t="str">
        <f t="shared" si="8"/>
        <v>00:50:14</v>
      </c>
      <c r="T43" s="45" t="str">
        <f t="shared" si="3"/>
        <v>01:15:59</v>
      </c>
      <c r="U43" s="49" t="str">
        <f t="shared" si="9"/>
        <v>01:14:51</v>
      </c>
      <c r="V43" s="28">
        <v>5074</v>
      </c>
      <c r="W43" s="17">
        <f>SUM(E43*V43+E44*V44)/SUM(E43+E44)</f>
        <v>4994.7058659239256</v>
      </c>
      <c r="X43" s="1">
        <v>2826</v>
      </c>
      <c r="Y43" s="1">
        <f t="shared" si="10"/>
        <v>2743.5341005608821</v>
      </c>
      <c r="Z43" s="1">
        <v>4598</v>
      </c>
      <c r="AA43" s="46">
        <f t="shared" si="11"/>
        <v>4505.5656951341753</v>
      </c>
      <c r="AB43" s="7">
        <v>6759</v>
      </c>
      <c r="AC43" s="7">
        <f t="shared" si="12"/>
        <v>6665.65947645902</v>
      </c>
      <c r="AD43" s="17">
        <v>244</v>
      </c>
      <c r="AE43" s="17">
        <f t="shared" si="16"/>
        <v>239.4689066242243</v>
      </c>
      <c r="AF43" s="1">
        <v>123</v>
      </c>
      <c r="AG43" s="1">
        <f t="shared" si="13"/>
        <v>119.82823463695701</v>
      </c>
      <c r="AH43" s="1">
        <v>208</v>
      </c>
      <c r="AI43" s="46">
        <f t="shared" si="14"/>
        <v>203.92201596180186</v>
      </c>
      <c r="AJ43" s="7">
        <v>323</v>
      </c>
      <c r="AK43" s="7">
        <f t="shared" si="15"/>
        <v>317.56268794906913</v>
      </c>
    </row>
    <row r="44" spans="2:37" ht="18" thickBot="1" x14ac:dyDescent="0.45">
      <c r="B44" s="6" t="s">
        <v>39</v>
      </c>
      <c r="C44" s="5" t="s">
        <v>37</v>
      </c>
      <c r="D44" s="20">
        <v>45</v>
      </c>
      <c r="E44" s="23">
        <v>118431</v>
      </c>
      <c r="F44" s="17">
        <v>3283306</v>
      </c>
      <c r="G44" s="17"/>
      <c r="H44" s="1">
        <v>1751088</v>
      </c>
      <c r="I44" s="1"/>
      <c r="J44" s="1">
        <v>2933660</v>
      </c>
      <c r="K44" s="1"/>
      <c r="L44" s="1">
        <v>4408708</v>
      </c>
      <c r="M44" s="1"/>
      <c r="N44" s="3" t="str">
        <f t="shared" si="0"/>
        <v>00:54:43</v>
      </c>
      <c r="O44" s="3"/>
      <c r="P44" s="3" t="str">
        <f t="shared" si="1"/>
        <v>00:29:11</v>
      </c>
      <c r="Q44" s="3"/>
      <c r="R44" s="3" t="str">
        <f t="shared" si="2"/>
        <v>00:48:54</v>
      </c>
      <c r="S44" s="45"/>
      <c r="T44" s="45" t="str">
        <f t="shared" si="3"/>
        <v>01:13:29</v>
      </c>
      <c r="U44" s="49"/>
      <c r="V44" s="28">
        <v>4899</v>
      </c>
      <c r="W44" s="17"/>
      <c r="X44" s="1">
        <v>2644</v>
      </c>
      <c r="Y44" s="1"/>
      <c r="Z44" s="1">
        <v>4394</v>
      </c>
      <c r="AA44" s="46"/>
      <c r="AB44" s="7">
        <v>6553</v>
      </c>
      <c r="AC44" s="7"/>
      <c r="AD44" s="17">
        <v>234</v>
      </c>
      <c r="AE44" s="17"/>
      <c r="AF44" s="1">
        <v>116</v>
      </c>
      <c r="AG44" s="1"/>
      <c r="AH44" s="1">
        <v>199</v>
      </c>
      <c r="AI44" s="46"/>
      <c r="AJ44" s="7">
        <v>311</v>
      </c>
      <c r="AK44" s="7"/>
    </row>
    <row r="45" spans="2:37" ht="18" thickBot="1" x14ac:dyDescent="0.45">
      <c r="B45" s="6" t="s">
        <v>39</v>
      </c>
      <c r="C45" s="5" t="s">
        <v>37</v>
      </c>
      <c r="D45" s="20">
        <v>50</v>
      </c>
      <c r="E45" s="23">
        <v>101673</v>
      </c>
      <c r="F45" s="17">
        <v>3145848</v>
      </c>
      <c r="G45" s="17">
        <f t="shared" si="4"/>
        <v>3120331.4143592259</v>
      </c>
      <c r="H45" s="1">
        <v>1612967</v>
      </c>
      <c r="I45" s="1">
        <f t="shared" si="5"/>
        <v>1572208.3059299192</v>
      </c>
      <c r="J45" s="1">
        <v>2780591</v>
      </c>
      <c r="K45" s="1">
        <f t="shared" si="17"/>
        <v>2749447.0060646902</v>
      </c>
      <c r="L45" s="1">
        <v>4244922</v>
      </c>
      <c r="M45" s="1">
        <f t="shared" si="6"/>
        <v>4230815.0898676794</v>
      </c>
      <c r="N45" s="3" t="str">
        <f t="shared" si="0"/>
        <v>00:52:26</v>
      </c>
      <c r="O45" s="3" t="str">
        <f t="shared" si="0"/>
        <v>00:52:00</v>
      </c>
      <c r="P45" s="3" t="str">
        <f t="shared" si="1"/>
        <v>00:26:53</v>
      </c>
      <c r="Q45" s="3" t="str">
        <f t="shared" si="7"/>
        <v>00:26:12</v>
      </c>
      <c r="R45" s="3" t="str">
        <f t="shared" si="2"/>
        <v>00:46:21</v>
      </c>
      <c r="S45" s="45" t="str">
        <f t="shared" si="8"/>
        <v>00:45:49</v>
      </c>
      <c r="T45" s="45" t="str">
        <f t="shared" si="3"/>
        <v>01:10:45</v>
      </c>
      <c r="U45" s="49" t="str">
        <f t="shared" si="9"/>
        <v>01:10:31</v>
      </c>
      <c r="V45" s="28">
        <v>4703</v>
      </c>
      <c r="W45" s="17">
        <f>SUM(E45*V45+E46*V46)/SUM(E45+E46)</f>
        <v>4667.8639426611126</v>
      </c>
      <c r="X45" s="1">
        <v>2434</v>
      </c>
      <c r="Y45" s="1">
        <f t="shared" si="10"/>
        <v>2373.2710120068609</v>
      </c>
      <c r="Z45" s="1">
        <v>4171</v>
      </c>
      <c r="AA45" s="46">
        <f t="shared" si="11"/>
        <v>4124.5857020338153</v>
      </c>
      <c r="AB45" s="7">
        <v>6324</v>
      </c>
      <c r="AC45" s="7">
        <f t="shared" si="12"/>
        <v>6308.3839745160503</v>
      </c>
      <c r="AD45" s="17">
        <v>222</v>
      </c>
      <c r="AE45" s="17">
        <f t="shared" si="16"/>
        <v>218.0959936290125</v>
      </c>
      <c r="AF45" s="1">
        <v>106</v>
      </c>
      <c r="AG45" s="1">
        <f t="shared" si="13"/>
        <v>102.52977211467777</v>
      </c>
      <c r="AH45" s="1">
        <v>187</v>
      </c>
      <c r="AI45" s="46">
        <f t="shared" si="14"/>
        <v>183.52977211467777</v>
      </c>
      <c r="AJ45" s="7">
        <v>295</v>
      </c>
      <c r="AK45" s="7">
        <f t="shared" si="15"/>
        <v>291.09599362901247</v>
      </c>
    </row>
    <row r="46" spans="2:37" ht="18" thickBot="1" x14ac:dyDescent="0.45">
      <c r="B46" s="6" t="s">
        <v>39</v>
      </c>
      <c r="C46" s="5" t="s">
        <v>37</v>
      </c>
      <c r="D46" s="20">
        <v>55</v>
      </c>
      <c r="E46" s="23">
        <v>77891</v>
      </c>
      <c r="F46" s="17">
        <v>3087024</v>
      </c>
      <c r="G46" s="17"/>
      <c r="H46" s="1">
        <v>1519005</v>
      </c>
      <c r="I46" s="1"/>
      <c r="J46" s="1">
        <v>2708794</v>
      </c>
      <c r="K46" s="1"/>
      <c r="L46" s="1">
        <v>4212401</v>
      </c>
      <c r="M46" s="1"/>
      <c r="N46" s="3" t="str">
        <f t="shared" si="0"/>
        <v>00:51:27</v>
      </c>
      <c r="O46" s="3"/>
      <c r="P46" s="3" t="str">
        <f t="shared" si="1"/>
        <v>00:25:19</v>
      </c>
      <c r="Q46" s="3"/>
      <c r="R46" s="3" t="str">
        <f t="shared" si="2"/>
        <v>00:45:09</v>
      </c>
      <c r="S46" s="45"/>
      <c r="T46" s="45" t="str">
        <f t="shared" si="3"/>
        <v>01:10:12</v>
      </c>
      <c r="U46" s="49"/>
      <c r="V46" s="28">
        <v>4622</v>
      </c>
      <c r="W46" s="17"/>
      <c r="X46" s="1">
        <v>2294</v>
      </c>
      <c r="Y46" s="1"/>
      <c r="Z46" s="1">
        <v>4064</v>
      </c>
      <c r="AA46" s="46"/>
      <c r="AB46" s="7">
        <v>6288</v>
      </c>
      <c r="AC46" s="7"/>
      <c r="AD46" s="17">
        <v>213</v>
      </c>
      <c r="AE46" s="17"/>
      <c r="AF46" s="1">
        <v>98</v>
      </c>
      <c r="AG46" s="1"/>
      <c r="AH46" s="1">
        <v>179</v>
      </c>
      <c r="AI46" s="46"/>
      <c r="AJ46" s="7">
        <v>286</v>
      </c>
      <c r="AK46" s="7"/>
    </row>
    <row r="47" spans="2:37" ht="18" thickBot="1" x14ac:dyDescent="0.45">
      <c r="B47" s="6" t="s">
        <v>39</v>
      </c>
      <c r="C47" s="5" t="s">
        <v>37</v>
      </c>
      <c r="D47" s="20">
        <v>60</v>
      </c>
      <c r="E47" s="23">
        <v>58835</v>
      </c>
      <c r="F47" s="17">
        <v>3047390</v>
      </c>
      <c r="G47" s="17">
        <f t="shared" si="4"/>
        <v>2987489.8191672526</v>
      </c>
      <c r="H47" s="1">
        <v>1445317</v>
      </c>
      <c r="I47" s="1">
        <f t="shared" si="5"/>
        <v>1380105.2224599367</v>
      </c>
      <c r="J47" s="1">
        <v>2642337</v>
      </c>
      <c r="K47" s="1">
        <f t="shared" si="17"/>
        <v>2565016.1920902226</v>
      </c>
      <c r="L47" s="1">
        <v>4179687</v>
      </c>
      <c r="M47" s="1">
        <f t="shared" si="6"/>
        <v>4099667.3289016574</v>
      </c>
      <c r="N47" s="3" t="str">
        <f t="shared" si="0"/>
        <v>00:50:47</v>
      </c>
      <c r="O47" s="3" t="str">
        <f t="shared" si="0"/>
        <v>00:49:47</v>
      </c>
      <c r="P47" s="3" t="str">
        <f t="shared" si="1"/>
        <v>00:24:05</v>
      </c>
      <c r="Q47" s="3" t="str">
        <f t="shared" si="7"/>
        <v>00:23:00</v>
      </c>
      <c r="R47" s="3" t="str">
        <f t="shared" si="2"/>
        <v>00:44:02</v>
      </c>
      <c r="S47" s="45" t="str">
        <f t="shared" si="8"/>
        <v>00:42:45</v>
      </c>
      <c r="T47" s="45" t="str">
        <f t="shared" si="3"/>
        <v>01:09:40</v>
      </c>
      <c r="U47" s="49" t="str">
        <f t="shared" si="9"/>
        <v>01:08:20</v>
      </c>
      <c r="V47" s="28">
        <v>4543</v>
      </c>
      <c r="W47" s="17">
        <f>SUM(E47*V47+E48*V48)/SUM(E47+E48)</f>
        <v>4441.647411799464</v>
      </c>
      <c r="X47" s="1">
        <v>2172</v>
      </c>
      <c r="Y47" s="1">
        <f t="shared" si="10"/>
        <v>2071.4486180302983</v>
      </c>
      <c r="Z47" s="1">
        <v>3943</v>
      </c>
      <c r="AA47" s="46">
        <f t="shared" si="11"/>
        <v>3823.6202716056928</v>
      </c>
      <c r="AB47" s="7">
        <v>6212</v>
      </c>
      <c r="AC47" s="7">
        <f t="shared" si="12"/>
        <v>6086.210621759019</v>
      </c>
      <c r="AD47" s="17">
        <v>207</v>
      </c>
      <c r="AE47" s="17">
        <f t="shared" si="16"/>
        <v>200.99095326874294</v>
      </c>
      <c r="AF47" s="1">
        <v>92</v>
      </c>
      <c r="AG47" s="1">
        <f t="shared" si="13"/>
        <v>87.192762614994351</v>
      </c>
      <c r="AH47" s="1">
        <v>170</v>
      </c>
      <c r="AI47" s="46">
        <f t="shared" si="14"/>
        <v>163.5903501533258</v>
      </c>
      <c r="AJ47" s="7">
        <v>277</v>
      </c>
      <c r="AK47" s="7">
        <f t="shared" si="15"/>
        <v>269.78914392249152</v>
      </c>
    </row>
    <row r="48" spans="2:37" ht="18" thickBot="1" x14ac:dyDescent="0.45">
      <c r="B48" s="6" t="s">
        <v>39</v>
      </c>
      <c r="C48" s="5" t="s">
        <v>37</v>
      </c>
      <c r="D48" s="20">
        <v>65</v>
      </c>
      <c r="E48" s="23">
        <v>39322</v>
      </c>
      <c r="F48" s="17">
        <v>2897865</v>
      </c>
      <c r="G48" s="17"/>
      <c r="H48" s="1">
        <v>1282533</v>
      </c>
      <c r="I48" s="1"/>
      <c r="J48" s="1">
        <v>2449326</v>
      </c>
      <c r="K48" s="1"/>
      <c r="L48" s="1">
        <v>3979939</v>
      </c>
      <c r="M48" s="1"/>
      <c r="N48" s="3" t="str">
        <f t="shared" si="0"/>
        <v>00:48:18</v>
      </c>
      <c r="O48" s="3"/>
      <c r="P48" s="3" t="str">
        <f t="shared" si="1"/>
        <v>00:21:23</v>
      </c>
      <c r="Q48" s="3"/>
      <c r="R48" s="3" t="str">
        <f t="shared" si="2"/>
        <v>00:40:49</v>
      </c>
      <c r="S48" s="45"/>
      <c r="T48" s="45" t="str">
        <f t="shared" si="3"/>
        <v>01:06:20</v>
      </c>
      <c r="U48" s="49"/>
      <c r="V48" s="28">
        <v>4290</v>
      </c>
      <c r="W48" s="17"/>
      <c r="X48" s="1">
        <v>1921</v>
      </c>
      <c r="Y48" s="1"/>
      <c r="Z48" s="1">
        <v>3645</v>
      </c>
      <c r="AA48" s="46"/>
      <c r="AB48" s="7">
        <v>5898</v>
      </c>
      <c r="AC48" s="7"/>
      <c r="AD48" s="17">
        <v>192</v>
      </c>
      <c r="AE48" s="17"/>
      <c r="AF48" s="1">
        <v>80</v>
      </c>
      <c r="AG48" s="1"/>
      <c r="AH48" s="1">
        <v>154</v>
      </c>
      <c r="AI48" s="46"/>
      <c r="AJ48" s="7">
        <v>259</v>
      </c>
      <c r="AK48" s="7"/>
    </row>
    <row r="49" spans="2:37" ht="18" thickBot="1" x14ac:dyDescent="0.45">
      <c r="B49" s="6" t="s">
        <v>39</v>
      </c>
      <c r="C49" s="5" t="s">
        <v>37</v>
      </c>
      <c r="D49" s="20">
        <v>70</v>
      </c>
      <c r="E49" s="23">
        <v>40176</v>
      </c>
      <c r="F49" s="17"/>
      <c r="G49" s="17">
        <f>SUM(E53*F53+E54*F54+E55*F55+E56*F56+E57*F57)/E49</f>
        <v>2504044.9400637196</v>
      </c>
      <c r="H49" s="1"/>
      <c r="I49" s="1">
        <f>SUM(E53*H53+E54*H54+E55*H55+E56*H56+E57*H57)/E49</f>
        <v>1027395.9543508562</v>
      </c>
      <c r="J49" s="1"/>
      <c r="K49" s="1">
        <f>SUM(E53*J53+E54*J54+E55*J55+E56*J56+E57*J57)/E49</f>
        <v>2045343.3951861807</v>
      </c>
      <c r="L49" s="1"/>
      <c r="M49" s="1">
        <f>SUM(E53*L53+E54*L54+E55*L55+E56*L56+E57*L57)/E49</f>
        <v>3439363.1649492234</v>
      </c>
      <c r="N49" s="3"/>
      <c r="O49" s="3" t="str">
        <f>TEXT(G49/1000/86400,"hh:mm:ss")</f>
        <v>00:41:44</v>
      </c>
      <c r="P49" s="3"/>
      <c r="Q49" s="3" t="str">
        <f>TEXT(I49/1000/86400,"hh:mm:ss")</f>
        <v>00:17:07</v>
      </c>
      <c r="R49" s="3"/>
      <c r="S49" s="45" t="str">
        <f>TEXT(K49/1000/86400,"hh:mm:ss")</f>
        <v>00:34:05</v>
      </c>
      <c r="T49" s="45"/>
      <c r="U49" s="49" t="str">
        <f>TEXT(M49/1000/86400,"hh:mm:ss")</f>
        <v>00:57:19</v>
      </c>
      <c r="V49" s="28"/>
      <c r="W49" s="17">
        <f>SUM(E53*V53+E54*V54+E55*V55+E56*V56+E57*V57)/E49</f>
        <v>3678.4430256869773</v>
      </c>
      <c r="X49" s="1"/>
      <c r="Y49" s="1">
        <f>SUM(E53*X53+E54*X54+E55*X55+E56*X56+E57*X57)/E49</f>
        <v>1530.3640481879729</v>
      </c>
      <c r="Z49" s="1"/>
      <c r="AA49" s="46">
        <f>SUM(E53*Z53+E54*Z54+E55*Z55+E56*Z56+E57*Z57)/E49</f>
        <v>3016.1709229390681</v>
      </c>
      <c r="AB49" s="7"/>
      <c r="AC49" s="7">
        <f>SUM(E53*AB53+E54*AB54+E55*AB55+E56*AB56+E57*AB57)/E49</f>
        <v>5059.4115143369172</v>
      </c>
      <c r="AD49" s="17"/>
      <c r="AE49" s="17">
        <f>SUM(E53*AD53+E54*AD54+E55*AD55+E56*AD56+E57*AD57)/E49</f>
        <v>159.60600856232577</v>
      </c>
      <c r="AF49" s="1"/>
      <c r="AG49" s="1">
        <f>SUM(E53*AF53+E54*AF54+E55*AF55+E56*AF56+E57*AF57)/E49</f>
        <v>61.454151732377539</v>
      </c>
      <c r="AH49" s="1"/>
      <c r="AI49" s="46">
        <f>SUM(E53*AH53+E54*AH54+E55*AH55+E56*AH56+E57*AH57)/E49</f>
        <v>123.19907407407408</v>
      </c>
      <c r="AJ49" s="7"/>
      <c r="AK49" s="7">
        <f>SUM(E53*AI53+E54*AI54+E55*AI55+E56*AI56+E57*AI57)/E49</f>
        <v>90.736747620656615</v>
      </c>
    </row>
    <row r="50" spans="2:37" ht="18" thickBot="1" x14ac:dyDescent="0.45">
      <c r="B50" s="6"/>
      <c r="C50" s="5"/>
      <c r="D50" s="20"/>
      <c r="E50" s="23"/>
      <c r="F50" s="17"/>
      <c r="G50" s="17"/>
      <c r="H50" s="1"/>
      <c r="I50" s="1"/>
      <c r="J50" s="1"/>
      <c r="K50" s="1"/>
      <c r="L50" s="1"/>
      <c r="M50" s="1"/>
      <c r="N50" s="3"/>
      <c r="O50" s="3"/>
      <c r="P50" s="3"/>
      <c r="Q50" s="3"/>
      <c r="R50" s="3"/>
      <c r="S50" s="45"/>
      <c r="T50" s="45"/>
      <c r="U50" s="49"/>
      <c r="V50" s="28"/>
      <c r="W50" s="17"/>
      <c r="X50" s="1"/>
      <c r="Y50" s="1"/>
      <c r="Z50" s="1"/>
      <c r="AA50" s="46"/>
      <c r="AB50" s="7"/>
      <c r="AC50" s="7"/>
      <c r="AD50" s="17"/>
      <c r="AE50" s="17"/>
      <c r="AF50" s="1"/>
      <c r="AG50" s="1"/>
      <c r="AH50" s="1"/>
      <c r="AI50" s="46"/>
      <c r="AJ50" s="7"/>
      <c r="AK50" s="7"/>
    </row>
    <row r="51" spans="2:37" ht="18" thickBot="1" x14ac:dyDescent="0.45">
      <c r="B51" s="6"/>
      <c r="C51" s="5"/>
      <c r="D51" s="20"/>
      <c r="E51" s="23"/>
      <c r="F51" s="17"/>
      <c r="G51" s="17"/>
      <c r="H51" s="1"/>
      <c r="I51" s="1"/>
      <c r="J51" s="1"/>
      <c r="K51" s="1"/>
      <c r="L51" s="1"/>
      <c r="M51" s="1"/>
      <c r="N51" s="3"/>
      <c r="O51" s="3"/>
      <c r="P51" s="3"/>
      <c r="Q51" s="3"/>
      <c r="R51" s="3"/>
      <c r="S51" s="45"/>
      <c r="T51" s="45"/>
      <c r="U51" s="49"/>
      <c r="V51" s="28"/>
      <c r="W51" s="17"/>
      <c r="X51" s="1"/>
      <c r="Y51" s="1"/>
      <c r="Z51" s="1"/>
      <c r="AA51" s="46"/>
      <c r="AB51" s="7"/>
      <c r="AC51" s="7"/>
      <c r="AD51" s="17"/>
      <c r="AE51" s="17"/>
      <c r="AF51" s="1"/>
      <c r="AG51" s="1"/>
      <c r="AH51" s="1"/>
      <c r="AI51" s="46"/>
      <c r="AJ51" s="7"/>
      <c r="AK51" s="7"/>
    </row>
    <row r="52" spans="2:37" ht="18" thickBot="1" x14ac:dyDescent="0.45">
      <c r="B52" s="6"/>
      <c r="C52" s="5"/>
      <c r="D52" s="20"/>
      <c r="E52" s="23"/>
      <c r="F52" s="17"/>
      <c r="G52" s="17"/>
      <c r="H52" s="1"/>
      <c r="I52" s="1"/>
      <c r="J52" s="1"/>
      <c r="K52" s="1"/>
      <c r="L52" s="1"/>
      <c r="M52" s="1"/>
      <c r="N52" s="3"/>
      <c r="O52" s="3"/>
      <c r="P52" s="3"/>
      <c r="Q52" s="3"/>
      <c r="R52" s="3"/>
      <c r="S52" s="45"/>
      <c r="T52" s="45"/>
      <c r="U52" s="49"/>
      <c r="V52" s="28"/>
      <c r="W52" s="17"/>
      <c r="X52" s="1"/>
      <c r="Y52" s="1"/>
      <c r="Z52" s="1"/>
      <c r="AA52" s="46"/>
      <c r="AB52" s="7"/>
      <c r="AC52" s="7"/>
      <c r="AD52" s="17"/>
      <c r="AE52" s="17"/>
      <c r="AF52" s="1"/>
      <c r="AG52" s="1"/>
      <c r="AH52" s="1"/>
      <c r="AI52" s="46"/>
      <c r="AJ52" s="7"/>
      <c r="AK52" s="7"/>
    </row>
    <row r="53" spans="2:37" ht="18" thickBot="1" x14ac:dyDescent="0.45">
      <c r="B53" s="6" t="s">
        <v>39</v>
      </c>
      <c r="C53" s="5" t="s">
        <v>37</v>
      </c>
      <c r="D53" s="20">
        <v>70</v>
      </c>
      <c r="E53" s="23">
        <v>23276</v>
      </c>
      <c r="F53" s="17">
        <v>2660901</v>
      </c>
      <c r="G53" s="17">
        <f t="shared" si="4"/>
        <v>2557731.6292579253</v>
      </c>
      <c r="H53" s="1">
        <v>1105748</v>
      </c>
      <c r="I53" s="1">
        <f t="shared" si="5"/>
        <v>1051029.3123561013</v>
      </c>
      <c r="J53" s="1">
        <v>2185915</v>
      </c>
      <c r="K53" s="1">
        <f t="shared" si="17"/>
        <v>2089671.4472519038</v>
      </c>
      <c r="L53" s="1">
        <v>3646467</v>
      </c>
      <c r="M53" s="1">
        <f t="shared" si="6"/>
        <v>3516489.6970895566</v>
      </c>
      <c r="N53" s="3" t="str">
        <f t="shared" si="0"/>
        <v>00:44:21</v>
      </c>
      <c r="O53" s="3" t="str">
        <f t="shared" si="0"/>
        <v>00:42:38</v>
      </c>
      <c r="P53" s="3" t="str">
        <f t="shared" si="1"/>
        <v>00:18:26</v>
      </c>
      <c r="Q53" s="3" t="str">
        <f t="shared" si="7"/>
        <v>00:17:31</v>
      </c>
      <c r="R53" s="3" t="str">
        <f t="shared" si="2"/>
        <v>00:36:26</v>
      </c>
      <c r="S53" s="45" t="str">
        <f t="shared" si="8"/>
        <v>00:34:50</v>
      </c>
      <c r="T53" s="45" t="str">
        <f t="shared" si="3"/>
        <v>01:00:46</v>
      </c>
      <c r="U53" s="49" t="str">
        <f t="shared" si="9"/>
        <v>00:58:36</v>
      </c>
      <c r="V53" s="28">
        <v>3903</v>
      </c>
      <c r="W53" s="17">
        <f>SUM(E53*V53+E54*V54)/SUM(E53+E54)</f>
        <v>3755.2892732746914</v>
      </c>
      <c r="X53" s="1">
        <v>1648</v>
      </c>
      <c r="Y53" s="1">
        <f t="shared" si="10"/>
        <v>1565.0691894444772</v>
      </c>
      <c r="Z53" s="1">
        <v>3224</v>
      </c>
      <c r="AA53" s="46">
        <f t="shared" si="11"/>
        <v>3078.4798984591771</v>
      </c>
      <c r="AB53" s="7">
        <v>5367</v>
      </c>
      <c r="AC53" s="7">
        <f t="shared" si="12"/>
        <v>5174.2249837652753</v>
      </c>
      <c r="AD53" s="17">
        <v>172</v>
      </c>
      <c r="AE53" s="17">
        <f t="shared" si="16"/>
        <v>163.23749926205798</v>
      </c>
      <c r="AF53" s="1">
        <v>67</v>
      </c>
      <c r="AG53" s="1">
        <f t="shared" si="13"/>
        <v>62.931696085955487</v>
      </c>
      <c r="AH53" s="1">
        <v>133</v>
      </c>
      <c r="AI53" s="46">
        <f t="shared" si="14"/>
        <v>126.11517799161697</v>
      </c>
      <c r="AJ53" s="7">
        <v>230</v>
      </c>
      <c r="AK53" s="7">
        <f t="shared" si="15"/>
        <v>218.73392762264598</v>
      </c>
    </row>
    <row r="54" spans="2:37" ht="18" thickBot="1" x14ac:dyDescent="0.45">
      <c r="B54" s="6" t="s">
        <v>39</v>
      </c>
      <c r="C54" s="5" t="s">
        <v>37</v>
      </c>
      <c r="D54" s="20">
        <v>75</v>
      </c>
      <c r="E54" s="23">
        <v>10602</v>
      </c>
      <c r="F54" s="17">
        <v>2331230</v>
      </c>
      <c r="G54" s="17"/>
      <c r="H54" s="1">
        <v>930898</v>
      </c>
      <c r="I54" s="1"/>
      <c r="J54" s="1">
        <v>1878375</v>
      </c>
      <c r="K54" s="1"/>
      <c r="L54" s="1">
        <v>3231133</v>
      </c>
      <c r="M54" s="1"/>
      <c r="N54" s="3" t="str">
        <f t="shared" si="0"/>
        <v>00:38:51</v>
      </c>
      <c r="O54" s="3"/>
      <c r="P54" s="3" t="str">
        <f t="shared" si="1"/>
        <v>00:15:31</v>
      </c>
      <c r="Q54" s="3"/>
      <c r="R54" s="3" t="str">
        <f t="shared" si="2"/>
        <v>00:31:18</v>
      </c>
      <c r="S54" s="45"/>
      <c r="T54" s="45" t="str">
        <f t="shared" si="3"/>
        <v>00:53:51</v>
      </c>
      <c r="U54" s="49"/>
      <c r="V54" s="28">
        <v>3431</v>
      </c>
      <c r="W54" s="17"/>
      <c r="X54" s="1">
        <v>1383</v>
      </c>
      <c r="Y54" s="1"/>
      <c r="Z54" s="1">
        <v>2759</v>
      </c>
      <c r="AA54" s="46"/>
      <c r="AB54" s="7">
        <v>4751</v>
      </c>
      <c r="AC54" s="7"/>
      <c r="AD54" s="17">
        <v>144</v>
      </c>
      <c r="AE54" s="17"/>
      <c r="AF54" s="1">
        <v>54</v>
      </c>
      <c r="AG54" s="1"/>
      <c r="AH54" s="1">
        <v>111</v>
      </c>
      <c r="AI54" s="46"/>
      <c r="AJ54" s="7">
        <v>194</v>
      </c>
      <c r="AK54" s="7"/>
    </row>
    <row r="55" spans="2:37" ht="18" thickBot="1" x14ac:dyDescent="0.45">
      <c r="B55" s="6" t="s">
        <v>39</v>
      </c>
      <c r="C55" s="5" t="s">
        <v>37</v>
      </c>
      <c r="D55" s="20">
        <v>80</v>
      </c>
      <c r="E55" s="23">
        <v>3572</v>
      </c>
      <c r="F55" s="17">
        <v>1991426</v>
      </c>
      <c r="G55" s="17">
        <f t="shared" si="4"/>
        <v>1922479.2751062403</v>
      </c>
      <c r="H55" s="1">
        <v>727671</v>
      </c>
      <c r="I55" s="1">
        <f t="shared" si="5"/>
        <v>684483.20890181162</v>
      </c>
      <c r="J55" s="1">
        <v>1548896</v>
      </c>
      <c r="K55" s="1">
        <f t="shared" si="17"/>
        <v>1476347.8461194364</v>
      </c>
      <c r="L55" s="1">
        <v>2736531</v>
      </c>
      <c r="M55" s="1">
        <f t="shared" si="6"/>
        <v>2653517.5692238873</v>
      </c>
      <c r="N55" s="3" t="str">
        <f t="shared" si="0"/>
        <v>00:33:11</v>
      </c>
      <c r="O55" s="3" t="str">
        <f t="shared" si="0"/>
        <v>00:32:02</v>
      </c>
      <c r="P55" s="3" t="str">
        <f t="shared" si="1"/>
        <v>00:12:08</v>
      </c>
      <c r="Q55" s="3" t="str">
        <f t="shared" si="7"/>
        <v>00:11:24</v>
      </c>
      <c r="R55" s="3" t="str">
        <f t="shared" si="2"/>
        <v>00:25:49</v>
      </c>
      <c r="S55" s="45" t="str">
        <f t="shared" si="8"/>
        <v>00:24:36</v>
      </c>
      <c r="T55" s="45" t="str">
        <f t="shared" si="3"/>
        <v>00:45:37</v>
      </c>
      <c r="U55" s="49" t="str">
        <f t="shared" si="9"/>
        <v>00:44:14</v>
      </c>
      <c r="V55" s="28">
        <v>2906</v>
      </c>
      <c r="W55" s="17">
        <f>SUM(E55*V55+E56*V56)/SUM(E55+E56)</f>
        <v>2809.8868262133751</v>
      </c>
      <c r="X55" s="1">
        <v>1085</v>
      </c>
      <c r="Y55" s="1">
        <f t="shared" si="10"/>
        <v>1016.2328338179378</v>
      </c>
      <c r="Z55" s="1">
        <v>2293</v>
      </c>
      <c r="AA55" s="46">
        <f t="shared" si="11"/>
        <v>2178.7902035338852</v>
      </c>
      <c r="AB55" s="7">
        <v>3983</v>
      </c>
      <c r="AC55" s="7">
        <f t="shared" si="12"/>
        <v>3853.7096846343102</v>
      </c>
      <c r="AD55" s="17">
        <v>120</v>
      </c>
      <c r="AE55" s="17">
        <f t="shared" si="16"/>
        <v>115.17423395213599</v>
      </c>
      <c r="AF55" s="1">
        <v>41</v>
      </c>
      <c r="AG55" s="1">
        <f t="shared" si="13"/>
        <v>38.184969805412656</v>
      </c>
      <c r="AH55" s="1">
        <v>86</v>
      </c>
      <c r="AI55" s="46">
        <f t="shared" si="14"/>
        <v>81.978528293446658</v>
      </c>
      <c r="AJ55" s="7">
        <v>158</v>
      </c>
      <c r="AK55" s="7">
        <f t="shared" si="15"/>
        <v>152.57101319615299</v>
      </c>
    </row>
    <row r="56" spans="2:37" ht="18" thickBot="1" x14ac:dyDescent="0.45">
      <c r="B56" s="6" t="s">
        <v>39</v>
      </c>
      <c r="C56" s="5" t="s">
        <v>37</v>
      </c>
      <c r="D56" s="20">
        <v>85</v>
      </c>
      <c r="E56" s="23">
        <v>899</v>
      </c>
      <c r="F56" s="17">
        <v>1648533</v>
      </c>
      <c r="G56" s="17"/>
      <c r="H56" s="1">
        <v>512885</v>
      </c>
      <c r="I56" s="1"/>
      <c r="J56" s="1">
        <v>1188092</v>
      </c>
      <c r="K56" s="1"/>
      <c r="L56" s="1">
        <v>2323680</v>
      </c>
      <c r="M56" s="1"/>
      <c r="N56" s="3" t="str">
        <f t="shared" si="0"/>
        <v>00:27:29</v>
      </c>
      <c r="O56" s="3"/>
      <c r="P56" s="3" t="str">
        <f t="shared" si="1"/>
        <v>00:08:33</v>
      </c>
      <c r="Q56" s="3"/>
      <c r="R56" s="3" t="str">
        <f t="shared" si="2"/>
        <v>00:19:48</v>
      </c>
      <c r="S56" s="45"/>
      <c r="T56" s="45" t="str">
        <f t="shared" si="3"/>
        <v>00:38:44</v>
      </c>
      <c r="U56" s="49"/>
      <c r="V56" s="28">
        <v>2428</v>
      </c>
      <c r="W56" s="17"/>
      <c r="X56" s="1">
        <v>743</v>
      </c>
      <c r="Y56" s="1"/>
      <c r="Z56" s="1">
        <v>1725</v>
      </c>
      <c r="AA56" s="46"/>
      <c r="AB56" s="7">
        <v>3340</v>
      </c>
      <c r="AC56" s="7"/>
      <c r="AD56" s="17">
        <v>96</v>
      </c>
      <c r="AE56" s="17"/>
      <c r="AF56" s="1">
        <v>27</v>
      </c>
      <c r="AG56" s="1"/>
      <c r="AH56" s="1">
        <v>66</v>
      </c>
      <c r="AI56" s="46"/>
      <c r="AJ56" s="7">
        <v>131</v>
      </c>
      <c r="AK56" s="7"/>
    </row>
    <row r="57" spans="2:37" ht="18" thickBot="1" x14ac:dyDescent="0.45">
      <c r="B57" s="6" t="s">
        <v>39</v>
      </c>
      <c r="C57" s="5" t="s">
        <v>37</v>
      </c>
      <c r="D57" s="20">
        <v>90</v>
      </c>
      <c r="E57" s="23">
        <v>1827</v>
      </c>
      <c r="F57" s="17">
        <v>2931731</v>
      </c>
      <c r="G57" s="17">
        <f t="shared" si="4"/>
        <v>3726183.635552505</v>
      </c>
      <c r="H57" s="1">
        <v>1428333</v>
      </c>
      <c r="I57" s="1">
        <f t="shared" si="5"/>
        <v>2036004.5689773508</v>
      </c>
      <c r="J57" s="1">
        <v>2615805</v>
      </c>
      <c r="K57" s="1">
        <f t="shared" si="17"/>
        <v>3383451.9982155114</v>
      </c>
      <c r="L57" s="1">
        <v>3932315</v>
      </c>
      <c r="M57" s="1">
        <f t="shared" si="6"/>
        <v>5040189.6385724088</v>
      </c>
      <c r="N57" s="3" t="str">
        <f t="shared" si="0"/>
        <v>00:48:52</v>
      </c>
      <c r="O57" s="3" t="str">
        <f t="shared" si="0"/>
        <v>01:02:06</v>
      </c>
      <c r="P57" s="3" t="str">
        <f t="shared" si="1"/>
        <v>00:23:48</v>
      </c>
      <c r="Q57" s="3" t="str">
        <f t="shared" si="7"/>
        <v>00:33:56</v>
      </c>
      <c r="R57" s="3" t="str">
        <f t="shared" si="2"/>
        <v>00:43:36</v>
      </c>
      <c r="S57" s="45" t="str">
        <f t="shared" si="8"/>
        <v>00:56:23</v>
      </c>
      <c r="T57" s="45" t="str">
        <f t="shared" si="3"/>
        <v>01:05:32</v>
      </c>
      <c r="U57" s="49" t="str">
        <f t="shared" si="9"/>
        <v>01:24:00</v>
      </c>
      <c r="V57" s="28">
        <v>4379</v>
      </c>
      <c r="W57" s="17">
        <f>SUM(E57*V57+E58*V58)/SUM(E57+E58)</f>
        <v>5668.050377487989</v>
      </c>
      <c r="X57" s="1">
        <v>2145</v>
      </c>
      <c r="Y57" s="1">
        <f t="shared" si="10"/>
        <v>3123.9394646533974</v>
      </c>
      <c r="Z57" s="1">
        <v>3910</v>
      </c>
      <c r="AA57" s="46">
        <f t="shared" si="11"/>
        <v>5186.4126286890869</v>
      </c>
      <c r="AB57" s="7">
        <v>5881</v>
      </c>
      <c r="AC57" s="7">
        <f t="shared" si="12"/>
        <v>7672.6439258750861</v>
      </c>
      <c r="AD57" s="17">
        <v>201</v>
      </c>
      <c r="AE57" s="17">
        <f t="shared" si="16"/>
        <v>273.91008922443376</v>
      </c>
      <c r="AF57" s="1">
        <v>91</v>
      </c>
      <c r="AG57" s="1">
        <f t="shared" si="13"/>
        <v>127.94111187371311</v>
      </c>
      <c r="AH57" s="1">
        <v>170</v>
      </c>
      <c r="AI57" s="46">
        <f t="shared" si="14"/>
        <v>228.32807137954703</v>
      </c>
      <c r="AJ57" s="7">
        <v>269</v>
      </c>
      <c r="AK57" s="7">
        <f t="shared" si="15"/>
        <v>366.21345229924503</v>
      </c>
    </row>
    <row r="58" spans="2:37" ht="18" thickBot="1" x14ac:dyDescent="0.45">
      <c r="B58" s="6" t="s">
        <v>39</v>
      </c>
      <c r="C58" s="5" t="s">
        <v>38</v>
      </c>
      <c r="D58" s="20">
        <v>20</v>
      </c>
      <c r="E58" s="23">
        <v>63738</v>
      </c>
      <c r="F58" s="17">
        <v>3748956</v>
      </c>
      <c r="G58" s="17">
        <f t="shared" si="4"/>
        <v>3789048.0023741242</v>
      </c>
      <c r="H58" s="1">
        <v>2053423</v>
      </c>
      <c r="I58" s="1">
        <f t="shared" si="5"/>
        <v>2067751.2219336187</v>
      </c>
      <c r="J58" s="1">
        <v>3405456</v>
      </c>
      <c r="K58" s="1">
        <f t="shared" si="17"/>
        <v>3441569.5738211651</v>
      </c>
      <c r="L58" s="1">
        <v>5071946</v>
      </c>
      <c r="M58" s="1">
        <f t="shared" si="6"/>
        <v>5119380.0512317242</v>
      </c>
      <c r="N58" s="3" t="str">
        <f t="shared" si="0"/>
        <v>01:02:29</v>
      </c>
      <c r="O58" s="3" t="str">
        <f t="shared" si="0"/>
        <v>01:03:09</v>
      </c>
      <c r="P58" s="3" t="str">
        <f t="shared" si="1"/>
        <v>00:34:13</v>
      </c>
      <c r="Q58" s="3" t="str">
        <f t="shared" si="7"/>
        <v>00:34:28</v>
      </c>
      <c r="R58" s="3" t="str">
        <f t="shared" si="2"/>
        <v>00:56:45</v>
      </c>
      <c r="S58" s="45" t="str">
        <f t="shared" si="8"/>
        <v>00:57:22</v>
      </c>
      <c r="T58" s="45" t="str">
        <f t="shared" si="3"/>
        <v>01:24:32</v>
      </c>
      <c r="U58" s="49" t="str">
        <f t="shared" si="9"/>
        <v>01:25:19</v>
      </c>
      <c r="V58" s="28">
        <v>5705</v>
      </c>
      <c r="W58" s="17">
        <f>SUM(E58*V58+E59*V59)/SUM(E58+E59)</f>
        <v>5730.6430703775095</v>
      </c>
      <c r="X58" s="1">
        <v>3152</v>
      </c>
      <c r="Y58" s="1">
        <f t="shared" si="10"/>
        <v>3159.5052888909781</v>
      </c>
      <c r="Z58" s="1">
        <v>5223</v>
      </c>
      <c r="AA58" s="46">
        <f t="shared" si="11"/>
        <v>5245.5158666729349</v>
      </c>
      <c r="AB58" s="7">
        <v>7724</v>
      </c>
      <c r="AC58" s="7">
        <f t="shared" si="12"/>
        <v>7738.3851370410421</v>
      </c>
      <c r="AD58" s="17">
        <v>276</v>
      </c>
      <c r="AE58" s="17">
        <f t="shared" si="16"/>
        <v>287.88337407738237</v>
      </c>
      <c r="AF58" s="1">
        <v>129</v>
      </c>
      <c r="AG58" s="1">
        <f t="shared" si="13"/>
        <v>134.62896666823374</v>
      </c>
      <c r="AH58" s="1">
        <v>230</v>
      </c>
      <c r="AI58" s="46">
        <f t="shared" si="14"/>
        <v>240.00705185463778</v>
      </c>
      <c r="AJ58" s="7">
        <v>369</v>
      </c>
      <c r="AK58" s="7">
        <f t="shared" si="15"/>
        <v>385.88690000470126</v>
      </c>
    </row>
    <row r="59" spans="2:37" ht="18" thickBot="1" x14ac:dyDescent="0.45">
      <c r="B59" s="6" t="s">
        <v>39</v>
      </c>
      <c r="C59" s="5" t="s">
        <v>38</v>
      </c>
      <c r="D59" s="20">
        <v>25</v>
      </c>
      <c r="E59" s="23">
        <v>106430</v>
      </c>
      <c r="F59" s="17">
        <v>3813058</v>
      </c>
      <c r="G59" s="17"/>
      <c r="H59" s="1">
        <v>2076332</v>
      </c>
      <c r="I59" s="1"/>
      <c r="J59" s="1">
        <v>3463197</v>
      </c>
      <c r="K59" s="1"/>
      <c r="L59" s="1">
        <v>5147787</v>
      </c>
      <c r="M59" s="1"/>
      <c r="N59" s="3" t="str">
        <f t="shared" si="0"/>
        <v>01:03:33</v>
      </c>
      <c r="O59" s="3"/>
      <c r="P59" s="3" t="str">
        <f t="shared" si="1"/>
        <v>00:34:36</v>
      </c>
      <c r="Q59" s="3"/>
      <c r="R59" s="3" t="str">
        <f t="shared" si="2"/>
        <v>00:57:43</v>
      </c>
      <c r="S59" s="45"/>
      <c r="T59" s="45" t="str">
        <f t="shared" si="3"/>
        <v>01:25:48</v>
      </c>
      <c r="U59" s="49"/>
      <c r="V59" s="28">
        <v>5746</v>
      </c>
      <c r="W59" s="17"/>
      <c r="X59" s="1">
        <v>3164</v>
      </c>
      <c r="Y59" s="1"/>
      <c r="Z59" s="1">
        <v>5259</v>
      </c>
      <c r="AA59" s="46"/>
      <c r="AB59" s="7">
        <v>7747</v>
      </c>
      <c r="AC59" s="7"/>
      <c r="AD59" s="17">
        <v>295</v>
      </c>
      <c r="AE59" s="17"/>
      <c r="AF59" s="1">
        <v>138</v>
      </c>
      <c r="AG59" s="1"/>
      <c r="AH59" s="1">
        <v>246</v>
      </c>
      <c r="AI59" s="46"/>
      <c r="AJ59" s="7">
        <v>396</v>
      </c>
      <c r="AK59" s="7"/>
    </row>
    <row r="60" spans="2:37" ht="18" thickBot="1" x14ac:dyDescent="0.45">
      <c r="B60" s="6" t="s">
        <v>39</v>
      </c>
      <c r="C60" s="5" t="s">
        <v>38</v>
      </c>
      <c r="D60" s="20">
        <v>30</v>
      </c>
      <c r="E60" s="23">
        <v>317508</v>
      </c>
      <c r="F60" s="17">
        <v>3613035</v>
      </c>
      <c r="G60" s="17">
        <f t="shared" si="4"/>
        <v>3737728.1607637322</v>
      </c>
      <c r="H60" s="1">
        <v>1837852</v>
      </c>
      <c r="I60" s="1">
        <f t="shared" si="5"/>
        <v>1936603.5140245387</v>
      </c>
      <c r="J60" s="1">
        <v>3235904</v>
      </c>
      <c r="K60" s="1">
        <f t="shared" si="17"/>
        <v>3369572.6014273632</v>
      </c>
      <c r="L60" s="1">
        <v>4946518</v>
      </c>
      <c r="M60" s="1">
        <f t="shared" si="6"/>
        <v>5105098.6918424806</v>
      </c>
      <c r="N60" s="3" t="str">
        <f t="shared" si="0"/>
        <v>01:00:13</v>
      </c>
      <c r="O60" s="3" t="str">
        <f t="shared" si="0"/>
        <v>01:02:18</v>
      </c>
      <c r="P60" s="3" t="str">
        <f t="shared" si="1"/>
        <v>00:30:38</v>
      </c>
      <c r="Q60" s="3" t="str">
        <f t="shared" si="7"/>
        <v>00:32:17</v>
      </c>
      <c r="R60" s="3" t="str">
        <f t="shared" si="2"/>
        <v>00:53:56</v>
      </c>
      <c r="S60" s="45" t="str">
        <f t="shared" si="8"/>
        <v>00:56:10</v>
      </c>
      <c r="T60" s="45" t="str">
        <f t="shared" si="3"/>
        <v>01:22:27</v>
      </c>
      <c r="U60" s="49" t="str">
        <f t="shared" si="9"/>
        <v>01:25:05</v>
      </c>
      <c r="V60" s="28">
        <v>5426</v>
      </c>
      <c r="W60" s="17">
        <f>SUM(E60*V60+E61*V61)/SUM(E60+E61)</f>
        <v>5609.7802532642827</v>
      </c>
      <c r="X60" s="1">
        <v>2791</v>
      </c>
      <c r="Y60" s="1">
        <f t="shared" si="10"/>
        <v>2942.2801663712303</v>
      </c>
      <c r="Z60" s="1">
        <v>4884</v>
      </c>
      <c r="AA60" s="46">
        <f t="shared" si="11"/>
        <v>5085.5779198961918</v>
      </c>
      <c r="AB60" s="7">
        <v>7414</v>
      </c>
      <c r="AC60" s="7">
        <f t="shared" si="12"/>
        <v>7642.274419844056</v>
      </c>
      <c r="AD60" s="17">
        <v>282</v>
      </c>
      <c r="AE60" s="17">
        <f t="shared" si="16"/>
        <v>295.15479707575918</v>
      </c>
      <c r="AF60" s="1">
        <v>123</v>
      </c>
      <c r="AG60" s="1">
        <f t="shared" si="13"/>
        <v>131.12502172326302</v>
      </c>
      <c r="AH60" s="1">
        <v>231</v>
      </c>
      <c r="AI60" s="46">
        <f t="shared" si="14"/>
        <v>243.76789127941331</v>
      </c>
      <c r="AJ60" s="7">
        <v>381</v>
      </c>
      <c r="AK60" s="7">
        <f t="shared" si="15"/>
        <v>399.18457242825531</v>
      </c>
    </row>
    <row r="61" spans="2:37" ht="18" thickBot="1" x14ac:dyDescent="0.45">
      <c r="B61" s="6" t="s">
        <v>39</v>
      </c>
      <c r="C61" s="5" t="s">
        <v>38</v>
      </c>
      <c r="D61" s="20">
        <v>35</v>
      </c>
      <c r="E61" s="23">
        <v>200370</v>
      </c>
      <c r="F61" s="17">
        <v>3935318</v>
      </c>
      <c r="G61" s="17"/>
      <c r="H61" s="1">
        <v>2093086</v>
      </c>
      <c r="I61" s="1"/>
      <c r="J61" s="1">
        <v>3581385</v>
      </c>
      <c r="K61" s="1"/>
      <c r="L61" s="1">
        <v>5356387</v>
      </c>
      <c r="M61" s="1"/>
      <c r="N61" s="3" t="str">
        <f t="shared" si="0"/>
        <v>01:05:35</v>
      </c>
      <c r="O61" s="3"/>
      <c r="P61" s="3" t="str">
        <f t="shared" si="1"/>
        <v>00:34:53</v>
      </c>
      <c r="Q61" s="3"/>
      <c r="R61" s="3" t="str">
        <f t="shared" si="2"/>
        <v>00:59:41</v>
      </c>
      <c r="S61" s="45"/>
      <c r="T61" s="45" t="str">
        <f t="shared" si="3"/>
        <v>01:29:16</v>
      </c>
      <c r="U61" s="49"/>
      <c r="V61" s="28">
        <v>5901</v>
      </c>
      <c r="W61" s="17"/>
      <c r="X61" s="1">
        <v>3182</v>
      </c>
      <c r="Y61" s="1"/>
      <c r="Z61" s="1">
        <v>5405</v>
      </c>
      <c r="AA61" s="46"/>
      <c r="AB61" s="7">
        <v>8004</v>
      </c>
      <c r="AC61" s="7"/>
      <c r="AD61" s="17">
        <v>316</v>
      </c>
      <c r="AE61" s="17"/>
      <c r="AF61" s="1">
        <v>144</v>
      </c>
      <c r="AG61" s="1"/>
      <c r="AH61" s="1">
        <v>264</v>
      </c>
      <c r="AI61" s="46"/>
      <c r="AJ61" s="7">
        <v>428</v>
      </c>
      <c r="AK61" s="7"/>
    </row>
    <row r="62" spans="2:37" ht="18" thickBot="1" x14ac:dyDescent="0.45">
      <c r="B62" s="6" t="s">
        <v>39</v>
      </c>
      <c r="C62" s="5" t="s">
        <v>38</v>
      </c>
      <c r="D62" s="20">
        <v>40</v>
      </c>
      <c r="E62" s="23">
        <v>200794</v>
      </c>
      <c r="F62" s="17">
        <v>3973072</v>
      </c>
      <c r="G62" s="17">
        <f t="shared" si="4"/>
        <v>3916791.8748845998</v>
      </c>
      <c r="H62" s="1">
        <v>2121050</v>
      </c>
      <c r="I62" s="1">
        <f t="shared" si="5"/>
        <v>2073460.208665221</v>
      </c>
      <c r="J62" s="1">
        <v>3626352</v>
      </c>
      <c r="K62" s="1">
        <f t="shared" si="17"/>
        <v>3566598.692562853</v>
      </c>
      <c r="L62" s="1">
        <v>5404839</v>
      </c>
      <c r="M62" s="1">
        <f t="shared" si="6"/>
        <v>5339003.4733881531</v>
      </c>
      <c r="N62" s="3" t="str">
        <f t="shared" si="0"/>
        <v>01:06:13</v>
      </c>
      <c r="O62" s="3" t="str">
        <f t="shared" si="0"/>
        <v>01:05:17</v>
      </c>
      <c r="P62" s="3" t="str">
        <f t="shared" si="1"/>
        <v>00:35:21</v>
      </c>
      <c r="Q62" s="3" t="str">
        <f t="shared" si="7"/>
        <v>00:34:33</v>
      </c>
      <c r="R62" s="3" t="str">
        <f t="shared" si="2"/>
        <v>01:00:26</v>
      </c>
      <c r="S62" s="45" t="str">
        <f t="shared" si="8"/>
        <v>00:59:27</v>
      </c>
      <c r="T62" s="45" t="str">
        <f t="shared" si="3"/>
        <v>01:30:05</v>
      </c>
      <c r="U62" s="49" t="str">
        <f t="shared" si="9"/>
        <v>01:28:59</v>
      </c>
      <c r="V62" s="28">
        <v>5950</v>
      </c>
      <c r="W62" s="17">
        <f>SUM(E62*V62+E63*V63)/SUM(E62+E63)</f>
        <v>5870.2256317495758</v>
      </c>
      <c r="X62" s="1">
        <v>3221</v>
      </c>
      <c r="Y62" s="1">
        <f t="shared" si="10"/>
        <v>3149.0647315198489</v>
      </c>
      <c r="Z62" s="1">
        <v>5457</v>
      </c>
      <c r="AA62" s="46">
        <f t="shared" si="11"/>
        <v>5368.9254084634049</v>
      </c>
      <c r="AB62" s="7">
        <v>8065</v>
      </c>
      <c r="AC62" s="7">
        <f t="shared" si="12"/>
        <v>7974.6197908839131</v>
      </c>
      <c r="AD62" s="17">
        <v>323</v>
      </c>
      <c r="AE62" s="17">
        <f t="shared" si="16"/>
        <v>319.31101187281274</v>
      </c>
      <c r="AF62" s="1">
        <v>148</v>
      </c>
      <c r="AG62" s="1">
        <f t="shared" si="13"/>
        <v>145.23325890460958</v>
      </c>
      <c r="AH62" s="1">
        <v>272</v>
      </c>
      <c r="AI62" s="46">
        <f t="shared" si="14"/>
        <v>267.84988835691433</v>
      </c>
      <c r="AJ62" s="7">
        <v>438</v>
      </c>
      <c r="AK62" s="7">
        <f t="shared" si="15"/>
        <v>432.92764132511752</v>
      </c>
    </row>
    <row r="63" spans="2:37" ht="18" thickBot="1" x14ac:dyDescent="0.45">
      <c r="B63" s="6" t="s">
        <v>39</v>
      </c>
      <c r="C63" s="5" t="s">
        <v>38</v>
      </c>
      <c r="D63" s="20">
        <v>45</v>
      </c>
      <c r="E63" s="23">
        <v>171822</v>
      </c>
      <c r="F63" s="17">
        <v>3851022</v>
      </c>
      <c r="G63" s="17"/>
      <c r="H63" s="1">
        <v>2017846</v>
      </c>
      <c r="I63" s="1"/>
      <c r="J63" s="1">
        <v>3496770</v>
      </c>
      <c r="K63" s="1"/>
      <c r="L63" s="1">
        <v>5262067</v>
      </c>
      <c r="M63" s="1"/>
      <c r="N63" s="3" t="str">
        <f t="shared" si="0"/>
        <v>01:04:11</v>
      </c>
      <c r="O63" s="3"/>
      <c r="P63" s="3" t="str">
        <f t="shared" si="1"/>
        <v>00:33:38</v>
      </c>
      <c r="Q63" s="3"/>
      <c r="R63" s="3" t="str">
        <f t="shared" si="2"/>
        <v>00:58:17</v>
      </c>
      <c r="S63" s="45"/>
      <c r="T63" s="45" t="str">
        <f t="shared" si="3"/>
        <v>01:27:42</v>
      </c>
      <c r="U63" s="49"/>
      <c r="V63" s="28">
        <v>5777</v>
      </c>
      <c r="W63" s="17"/>
      <c r="X63" s="1">
        <v>3065</v>
      </c>
      <c r="Y63" s="1"/>
      <c r="Z63" s="1">
        <v>5266</v>
      </c>
      <c r="AA63" s="46"/>
      <c r="AB63" s="7">
        <v>7869</v>
      </c>
      <c r="AC63" s="7"/>
      <c r="AD63" s="17">
        <v>315</v>
      </c>
      <c r="AE63" s="17"/>
      <c r="AF63" s="1">
        <v>142</v>
      </c>
      <c r="AG63" s="1"/>
      <c r="AH63" s="1">
        <v>263</v>
      </c>
      <c r="AI63" s="46"/>
      <c r="AJ63" s="7">
        <v>427</v>
      </c>
      <c r="AK63" s="7"/>
    </row>
    <row r="64" spans="2:37" ht="18" thickBot="1" x14ac:dyDescent="0.45">
      <c r="B64" s="6" t="s">
        <v>39</v>
      </c>
      <c r="C64" s="5" t="s">
        <v>38</v>
      </c>
      <c r="D64" s="20">
        <v>50</v>
      </c>
      <c r="E64" s="23">
        <v>160348</v>
      </c>
      <c r="F64" s="17">
        <v>3644245</v>
      </c>
      <c r="G64" s="17">
        <f t="shared" si="4"/>
        <v>3578917.6966845589</v>
      </c>
      <c r="H64" s="1">
        <v>1834842</v>
      </c>
      <c r="I64" s="1">
        <f t="shared" si="5"/>
        <v>1766860.2622654887</v>
      </c>
      <c r="J64" s="1">
        <v>3283538</v>
      </c>
      <c r="K64" s="1">
        <f t="shared" si="17"/>
        <v>3206616.1956552272</v>
      </c>
      <c r="L64" s="1">
        <v>5012744</v>
      </c>
      <c r="M64" s="1">
        <f t="shared" si="6"/>
        <v>4939364.59675889</v>
      </c>
      <c r="N64" s="3" t="str">
        <f t="shared" si="0"/>
        <v>01:00:44</v>
      </c>
      <c r="O64" s="3" t="str">
        <f t="shared" si="0"/>
        <v>00:59:39</v>
      </c>
      <c r="P64" s="3" t="str">
        <f t="shared" si="1"/>
        <v>00:30:35</v>
      </c>
      <c r="Q64" s="3" t="str">
        <f t="shared" si="7"/>
        <v>00:29:27</v>
      </c>
      <c r="R64" s="3" t="str">
        <f t="shared" si="2"/>
        <v>00:54:44</v>
      </c>
      <c r="S64" s="45" t="str">
        <f t="shared" si="8"/>
        <v>00:53:27</v>
      </c>
      <c r="T64" s="45" t="str">
        <f t="shared" si="3"/>
        <v>01:23:33</v>
      </c>
      <c r="U64" s="49" t="str">
        <f t="shared" si="9"/>
        <v>01:22:19</v>
      </c>
      <c r="V64" s="28">
        <v>5475</v>
      </c>
      <c r="W64" s="17">
        <f>SUM(E64*V64+E65*V65)/SUM(E64+E65)</f>
        <v>5379.4421638915246</v>
      </c>
      <c r="X64" s="1">
        <v>2785</v>
      </c>
      <c r="Y64" s="1">
        <f t="shared" si="10"/>
        <v>2681.7795072224485</v>
      </c>
      <c r="Z64" s="1">
        <v>4945</v>
      </c>
      <c r="AA64" s="46">
        <f t="shared" si="11"/>
        <v>4834.5675950633185</v>
      </c>
      <c r="AB64" s="7">
        <v>7514</v>
      </c>
      <c r="AC64" s="7">
        <f t="shared" si="12"/>
        <v>7403.1168505533724</v>
      </c>
      <c r="AD64" s="17">
        <v>295</v>
      </c>
      <c r="AE64" s="17">
        <f t="shared" si="16"/>
        <v>288.23883235081541</v>
      </c>
      <c r="AF64" s="1">
        <v>128</v>
      </c>
      <c r="AG64" s="1">
        <f t="shared" si="13"/>
        <v>123.04181039059797</v>
      </c>
      <c r="AH64" s="1">
        <v>246</v>
      </c>
      <c r="AI64" s="46">
        <f t="shared" si="14"/>
        <v>238.78808784086976</v>
      </c>
      <c r="AJ64" s="7">
        <v>403</v>
      </c>
      <c r="AK64" s="7">
        <f t="shared" si="15"/>
        <v>394.43585431103287</v>
      </c>
    </row>
    <row r="65" spans="2:37" ht="18" thickBot="1" x14ac:dyDescent="0.45">
      <c r="B65" s="6" t="s">
        <v>39</v>
      </c>
      <c r="C65" s="5" t="s">
        <v>38</v>
      </c>
      <c r="D65" s="20">
        <v>55</v>
      </c>
      <c r="E65" s="23">
        <v>131589</v>
      </c>
      <c r="F65" s="17">
        <v>3499313</v>
      </c>
      <c r="G65" s="17"/>
      <c r="H65" s="1">
        <v>1684021</v>
      </c>
      <c r="I65" s="1"/>
      <c r="J65" s="1">
        <v>3112883</v>
      </c>
      <c r="K65" s="1"/>
      <c r="L65" s="1">
        <v>4849948</v>
      </c>
      <c r="M65" s="1"/>
      <c r="N65" s="3" t="str">
        <f t="shared" si="0"/>
        <v>00:58:19</v>
      </c>
      <c r="O65" s="3"/>
      <c r="P65" s="3" t="str">
        <f t="shared" si="1"/>
        <v>00:28:04</v>
      </c>
      <c r="Q65" s="3"/>
      <c r="R65" s="3" t="str">
        <f t="shared" si="2"/>
        <v>00:51:53</v>
      </c>
      <c r="S65" s="45"/>
      <c r="T65" s="45" t="str">
        <f t="shared" si="3"/>
        <v>01:20:50</v>
      </c>
      <c r="U65" s="49"/>
      <c r="V65" s="28">
        <v>5263</v>
      </c>
      <c r="W65" s="17"/>
      <c r="X65" s="1">
        <v>2556</v>
      </c>
      <c r="Y65" s="1"/>
      <c r="Z65" s="1">
        <v>4700</v>
      </c>
      <c r="AA65" s="46"/>
      <c r="AB65" s="7">
        <v>7268</v>
      </c>
      <c r="AC65" s="7"/>
      <c r="AD65" s="17">
        <v>280</v>
      </c>
      <c r="AE65" s="17"/>
      <c r="AF65" s="1">
        <v>117</v>
      </c>
      <c r="AG65" s="1"/>
      <c r="AH65" s="1">
        <v>230</v>
      </c>
      <c r="AI65" s="46"/>
      <c r="AJ65" s="7">
        <v>384</v>
      </c>
      <c r="AK65" s="7"/>
    </row>
    <row r="66" spans="2:37" ht="18" thickBot="1" x14ac:dyDescent="0.45">
      <c r="B66" s="6" t="s">
        <v>39</v>
      </c>
      <c r="C66" s="5" t="s">
        <v>38</v>
      </c>
      <c r="D66" s="20">
        <v>60</v>
      </c>
      <c r="E66" s="23">
        <v>106267</v>
      </c>
      <c r="F66" s="17">
        <v>3336470</v>
      </c>
      <c r="G66" s="17">
        <f t="shared" si="4"/>
        <v>3244688.8894549161</v>
      </c>
      <c r="H66" s="1">
        <v>1517581</v>
      </c>
      <c r="I66" s="1">
        <f t="shared" si="5"/>
        <v>1436874.302343352</v>
      </c>
      <c r="J66" s="1">
        <v>2918829</v>
      </c>
      <c r="K66" s="1">
        <f t="shared" si="17"/>
        <v>2806832.0922058076</v>
      </c>
      <c r="L66" s="1">
        <v>4663706</v>
      </c>
      <c r="M66" s="1">
        <f t="shared" si="6"/>
        <v>4549224.3150789607</v>
      </c>
      <c r="N66" s="3" t="str">
        <f t="shared" si="0"/>
        <v>00:55:36</v>
      </c>
      <c r="O66" s="3" t="str">
        <f t="shared" si="0"/>
        <v>00:54:05</v>
      </c>
      <c r="P66" s="3" t="str">
        <f t="shared" si="1"/>
        <v>00:25:18</v>
      </c>
      <c r="Q66" s="3" t="str">
        <f t="shared" si="7"/>
        <v>00:23:57</v>
      </c>
      <c r="R66" s="3" t="str">
        <f t="shared" si="2"/>
        <v>00:48:39</v>
      </c>
      <c r="S66" s="45" t="str">
        <f t="shared" si="8"/>
        <v>00:46:47</v>
      </c>
      <c r="T66" s="45" t="str">
        <f t="shared" si="3"/>
        <v>01:17:44</v>
      </c>
      <c r="U66" s="49" t="str">
        <f t="shared" si="9"/>
        <v>01:15:49</v>
      </c>
      <c r="V66" s="28">
        <v>5013</v>
      </c>
      <c r="W66" s="17">
        <f>SUM(E66*V66+E67*V67)/SUM(E66+E67)</f>
        <v>4865.8387671930723</v>
      </c>
      <c r="X66" s="1">
        <v>2298</v>
      </c>
      <c r="Y66" s="1">
        <f t="shared" si="10"/>
        <v>2174.1640346408558</v>
      </c>
      <c r="Z66" s="1">
        <v>4403</v>
      </c>
      <c r="AA66" s="46">
        <f t="shared" si="11"/>
        <v>4224.8797758532855</v>
      </c>
      <c r="AB66" s="7">
        <v>6975</v>
      </c>
      <c r="AC66" s="7">
        <f t="shared" si="12"/>
        <v>6794.3352012226187</v>
      </c>
      <c r="AD66" s="17">
        <v>261</v>
      </c>
      <c r="AE66" s="17">
        <f t="shared" si="16"/>
        <v>253.79037187977585</v>
      </c>
      <c r="AF66" s="1">
        <v>103</v>
      </c>
      <c r="AG66" s="1">
        <f t="shared" si="13"/>
        <v>96.638563423331632</v>
      </c>
      <c r="AH66" s="1">
        <v>210</v>
      </c>
      <c r="AI66" s="46">
        <f t="shared" si="14"/>
        <v>200.24579724910851</v>
      </c>
      <c r="AJ66" s="7">
        <v>359</v>
      </c>
      <c r="AK66" s="7">
        <f t="shared" si="15"/>
        <v>347.54941416199694</v>
      </c>
    </row>
    <row r="67" spans="2:37" ht="18" thickBot="1" x14ac:dyDescent="0.45">
      <c r="B67" s="6" t="s">
        <v>39</v>
      </c>
      <c r="C67" s="5" t="s">
        <v>38</v>
      </c>
      <c r="D67" s="20">
        <v>65</v>
      </c>
      <c r="E67" s="23">
        <v>78255</v>
      </c>
      <c r="F67" s="17">
        <v>3120054</v>
      </c>
      <c r="G67" s="17"/>
      <c r="H67" s="1">
        <v>1327278</v>
      </c>
      <c r="I67" s="1"/>
      <c r="J67" s="1">
        <v>2654745</v>
      </c>
      <c r="K67" s="1"/>
      <c r="L67" s="1">
        <v>4393763</v>
      </c>
      <c r="M67" s="1"/>
      <c r="N67" s="3" t="str">
        <f t="shared" si="0"/>
        <v>00:52:00</v>
      </c>
      <c r="O67" s="3"/>
      <c r="P67" s="3" t="str">
        <f t="shared" si="1"/>
        <v>00:22:07</v>
      </c>
      <c r="Q67" s="3"/>
      <c r="R67" s="3" t="str">
        <f t="shared" si="2"/>
        <v>00:44:15</v>
      </c>
      <c r="S67" s="45"/>
      <c r="T67" s="45" t="str">
        <f t="shared" si="3"/>
        <v>01:13:14</v>
      </c>
      <c r="U67" s="49"/>
      <c r="V67" s="28">
        <v>4666</v>
      </c>
      <c r="W67" s="17"/>
      <c r="X67" s="1">
        <v>2006</v>
      </c>
      <c r="Y67" s="1"/>
      <c r="Z67" s="1">
        <v>3983</v>
      </c>
      <c r="AA67" s="46"/>
      <c r="AB67" s="7">
        <v>6549</v>
      </c>
      <c r="AC67" s="7"/>
      <c r="AD67" s="17">
        <v>244</v>
      </c>
      <c r="AE67" s="17"/>
      <c r="AF67" s="1">
        <v>88</v>
      </c>
      <c r="AG67" s="1"/>
      <c r="AH67" s="1">
        <v>187</v>
      </c>
      <c r="AI67" s="46"/>
      <c r="AJ67" s="7">
        <v>332</v>
      </c>
      <c r="AK67" s="7"/>
    </row>
    <row r="68" spans="2:37" ht="18" thickBot="1" x14ac:dyDescent="0.45">
      <c r="B68" s="6" t="s">
        <v>39</v>
      </c>
      <c r="C68" s="5" t="s">
        <v>38</v>
      </c>
      <c r="D68" s="20">
        <v>70</v>
      </c>
      <c r="E68" s="23">
        <f>SUM(E71:E75)</f>
        <v>98973</v>
      </c>
      <c r="F68" s="17">
        <f>SUM(E71*F71+E72*F72+E73*F73+E74*F74+E75*F75)/E68</f>
        <v>2663543.8170814263</v>
      </c>
      <c r="G68" s="17"/>
      <c r="H68" s="1"/>
      <c r="I68" s="1">
        <f>SUM(E71*H71+E72*H72+E73*H73+E74*H74+E75*H75)/E68</f>
        <v>1019117.6186939873</v>
      </c>
      <c r="J68" s="1"/>
      <c r="K68" s="1">
        <f>SUM(E71*J71+E72*J72+E73*J73+E74*J74+E75*J75)/E68</f>
        <v>2197394.7857395452</v>
      </c>
      <c r="L68" s="1"/>
      <c r="M68" s="1">
        <f>SUM(E71*L71+E72*L72+E73*L73+E74*L74+E75*L75)/E68</f>
        <v>3777987.9778323383</v>
      </c>
      <c r="N68" s="3"/>
      <c r="O68" s="3" t="str">
        <f>TEXT(F68/1000/86400,"hh:mm:ss")</f>
        <v>00:44:24</v>
      </c>
      <c r="P68" s="3"/>
      <c r="Q68" s="3" t="str">
        <f>TEXT(I68/1000/86400,"hh:mm:ss")</f>
        <v>00:16:59</v>
      </c>
      <c r="R68" s="3"/>
      <c r="S68" s="45" t="str">
        <f>TEXT(K68/1000/86400,"hh:mm:ss")</f>
        <v>00:36:37</v>
      </c>
      <c r="T68" s="45"/>
      <c r="U68" s="49" t="str">
        <f>TEXT(M68/1000/86400,"hh:mm:ss")</f>
        <v>01:02:58</v>
      </c>
      <c r="V68" s="28"/>
      <c r="W68" s="17">
        <f>SUM(E71*V71+E72*V72+E73*V73+E74*V74+E75*V75)/E68</f>
        <v>3971.0006365372374</v>
      </c>
      <c r="X68" s="1"/>
      <c r="Y68" s="1">
        <f>SUM(E71*X71+E72*X72+E73*X73+E74*X74+E75*X75)/E68</f>
        <v>1527.6885514231153</v>
      </c>
      <c r="Z68" s="1"/>
      <c r="AA68" s="46">
        <f>SUM(E71*Z71+E72*Z72+E73*Z73+E74*Z74+E75*Z75)/E68</f>
        <v>3277.2130682105221</v>
      </c>
      <c r="AB68" s="7"/>
      <c r="AC68" s="7">
        <f>SUM(E71*AB71+E72*AB72+E73*AB73+E74*AB74+E75*AB75)/E68</f>
        <v>5608.1925676699702</v>
      </c>
      <c r="AD68" s="17"/>
      <c r="AE68" s="17">
        <f>SUM(E71*AD71+E72*AD72+E73*AD73+E74*AD74+E75*AD75)/E68</f>
        <v>199.00184898911826</v>
      </c>
      <c r="AF68" s="1"/>
      <c r="AG68" s="1">
        <f>SUM(E71*AF71+E72*AF72+E73*AF73+E74*AF74+E75*AF75)/E68</f>
        <v>66.230466895011773</v>
      </c>
      <c r="AH68" s="1"/>
      <c r="AI68" s="46">
        <f>SUM(E71*AG71+E72*AG72+E73*AG73+E74*AG74+E75*AG75)/E68</f>
        <v>45.075723235653051</v>
      </c>
      <c r="AJ68" s="7"/>
      <c r="AK68" s="7">
        <f>SUM(E71*AJ71+E72*AJ72+E73*AJ73+E74*AJ74+E75*AJ75)/E68</f>
        <v>274.85562729229184</v>
      </c>
    </row>
    <row r="69" spans="2:37" ht="18" thickBot="1" x14ac:dyDescent="0.45">
      <c r="B69" s="6"/>
      <c r="C69" s="5"/>
      <c r="D69" s="20"/>
      <c r="E69" s="23"/>
      <c r="F69" s="17"/>
      <c r="G69" s="17"/>
      <c r="H69" s="1"/>
      <c r="I69" s="1"/>
      <c r="J69" s="1"/>
      <c r="K69" s="1"/>
      <c r="L69" s="1"/>
      <c r="M69" s="1"/>
      <c r="N69" s="3"/>
      <c r="O69" s="3"/>
      <c r="P69" s="3"/>
      <c r="Q69" s="3"/>
      <c r="R69" s="3"/>
      <c r="S69" s="45"/>
      <c r="T69" s="45"/>
      <c r="U69" s="49"/>
      <c r="V69" s="28"/>
      <c r="W69" s="17"/>
      <c r="X69" s="1"/>
      <c r="Y69" s="1"/>
      <c r="Z69" s="1"/>
      <c r="AA69" s="46"/>
      <c r="AB69" s="7"/>
      <c r="AC69" s="7"/>
      <c r="AD69" s="17"/>
      <c r="AE69" s="17"/>
      <c r="AF69" s="1"/>
      <c r="AG69" s="1"/>
      <c r="AH69" s="1"/>
      <c r="AI69" s="46"/>
      <c r="AJ69" s="7"/>
      <c r="AK69" s="7"/>
    </row>
    <row r="70" spans="2:37" ht="18" thickBot="1" x14ac:dyDescent="0.45">
      <c r="B70" s="6"/>
      <c r="C70" s="5"/>
      <c r="D70" s="20"/>
      <c r="E70" s="23"/>
      <c r="F70" s="17"/>
      <c r="G70" s="17"/>
      <c r="H70" s="1"/>
      <c r="I70" s="1"/>
      <c r="J70" s="1"/>
      <c r="K70" s="1"/>
      <c r="L70" s="1"/>
      <c r="M70" s="1"/>
      <c r="N70" s="3"/>
      <c r="O70" s="3"/>
      <c r="P70" s="3"/>
      <c r="Q70" s="3"/>
      <c r="R70" s="3"/>
      <c r="S70" s="45"/>
      <c r="T70" s="45"/>
      <c r="U70" s="49"/>
      <c r="V70" s="28"/>
      <c r="W70" s="17"/>
      <c r="X70" s="1"/>
      <c r="Y70" s="1"/>
      <c r="Z70" s="1"/>
      <c r="AA70" s="46"/>
      <c r="AB70" s="7"/>
      <c r="AC70" s="7"/>
      <c r="AD70" s="17"/>
      <c r="AE70" s="17"/>
      <c r="AF70" s="1"/>
      <c r="AG70" s="1"/>
      <c r="AH70" s="1"/>
      <c r="AI70" s="46"/>
      <c r="AJ70" s="7"/>
      <c r="AK70" s="7"/>
    </row>
    <row r="71" spans="2:37" ht="18" thickBot="1" x14ac:dyDescent="0.45">
      <c r="B71" s="6" t="s">
        <v>39</v>
      </c>
      <c r="C71" s="5" t="s">
        <v>38</v>
      </c>
      <c r="D71" s="20">
        <v>70</v>
      </c>
      <c r="E71" s="23">
        <v>51599</v>
      </c>
      <c r="F71" s="17">
        <v>2845381</v>
      </c>
      <c r="G71" s="17">
        <f t="shared" si="4"/>
        <v>2729549.7438560487</v>
      </c>
      <c r="H71" s="1">
        <v>1123806</v>
      </c>
      <c r="I71" s="1">
        <f t="shared" si="5"/>
        <v>1061270.5580484509</v>
      </c>
      <c r="J71" s="1">
        <v>2366386</v>
      </c>
      <c r="K71" s="1">
        <f t="shared" si="17"/>
        <v>2259539.9594073775</v>
      </c>
      <c r="L71" s="1">
        <v>4024107</v>
      </c>
      <c r="M71" s="1">
        <f t="shared" si="6"/>
        <v>3865068.8973422092</v>
      </c>
      <c r="N71" s="3" t="str">
        <f t="shared" si="0"/>
        <v>00:47:25</v>
      </c>
      <c r="O71" s="3" t="str">
        <f t="shared" si="0"/>
        <v>00:45:30</v>
      </c>
      <c r="P71" s="3" t="str">
        <f t="shared" si="1"/>
        <v>00:18:44</v>
      </c>
      <c r="Q71" s="3" t="str">
        <f t="shared" si="7"/>
        <v>00:17:41</v>
      </c>
      <c r="R71" s="3" t="str">
        <f t="shared" si="2"/>
        <v>00:39:26</v>
      </c>
      <c r="S71" s="45" t="str">
        <f t="shared" si="8"/>
        <v>00:37:40</v>
      </c>
      <c r="T71" s="45" t="str">
        <f t="shared" si="3"/>
        <v>01:07:04</v>
      </c>
      <c r="U71" s="49" t="str">
        <f t="shared" si="9"/>
        <v>01:04:25</v>
      </c>
      <c r="V71" s="28">
        <v>4241</v>
      </c>
      <c r="W71" s="17">
        <f>SUM(E71*V71+E72*V72)/SUM(E71+E72)</f>
        <v>4070.2107462835979</v>
      </c>
      <c r="X71" s="1">
        <v>1685</v>
      </c>
      <c r="Y71" s="1">
        <f t="shared" si="10"/>
        <v>1591.4556784623855</v>
      </c>
      <c r="Z71" s="1">
        <v>3535</v>
      </c>
      <c r="AA71" s="46">
        <f t="shared" si="11"/>
        <v>3369.1714300015014</v>
      </c>
      <c r="AB71" s="7">
        <v>5968</v>
      </c>
      <c r="AC71" s="7">
        <f t="shared" si="12"/>
        <v>5735.5565343610788</v>
      </c>
      <c r="AD71" s="17">
        <v>216</v>
      </c>
      <c r="AE71" s="17">
        <f t="shared" si="16"/>
        <v>205.01562891035587</v>
      </c>
      <c r="AF71" s="1">
        <v>74</v>
      </c>
      <c r="AG71" s="1">
        <f t="shared" si="13"/>
        <v>69.393650833375048</v>
      </c>
      <c r="AH71" s="1">
        <v>164</v>
      </c>
      <c r="AI71" s="46">
        <f t="shared" si="14"/>
        <v>154.7873016667501</v>
      </c>
      <c r="AJ71" s="7">
        <v>297</v>
      </c>
      <c r="AK71" s="7">
        <f t="shared" si="15"/>
        <v>282.82661794884626</v>
      </c>
    </row>
    <row r="72" spans="2:37" ht="18" thickBot="1" x14ac:dyDescent="0.45">
      <c r="B72" s="6" t="s">
        <v>39</v>
      </c>
      <c r="C72" s="5" t="s">
        <v>38</v>
      </c>
      <c r="D72" s="20">
        <v>75</v>
      </c>
      <c r="E72" s="23">
        <v>28317</v>
      </c>
      <c r="F72" s="17">
        <v>2518483</v>
      </c>
      <c r="G72" s="17"/>
      <c r="H72" s="1">
        <v>947319</v>
      </c>
      <c r="I72" s="1"/>
      <c r="J72" s="1">
        <v>2064846</v>
      </c>
      <c r="K72" s="1"/>
      <c r="L72" s="1">
        <v>3575271</v>
      </c>
      <c r="M72" s="1"/>
      <c r="N72" s="3" t="str">
        <f t="shared" si="0"/>
        <v>00:41:58</v>
      </c>
      <c r="O72" s="3"/>
      <c r="P72" s="3" t="str">
        <f t="shared" si="1"/>
        <v>00:15:47</v>
      </c>
      <c r="Q72" s="3"/>
      <c r="R72" s="3" t="str">
        <f t="shared" si="2"/>
        <v>00:34:25</v>
      </c>
      <c r="S72" s="45"/>
      <c r="T72" s="45" t="str">
        <f t="shared" si="3"/>
        <v>00:59:35</v>
      </c>
      <c r="U72" s="49"/>
      <c r="V72" s="28">
        <v>3759</v>
      </c>
      <c r="W72" s="17"/>
      <c r="X72" s="1">
        <v>1421</v>
      </c>
      <c r="Y72" s="1"/>
      <c r="Z72" s="1">
        <v>3067</v>
      </c>
      <c r="AA72" s="46"/>
      <c r="AB72" s="7">
        <v>5312</v>
      </c>
      <c r="AC72" s="7"/>
      <c r="AD72" s="17">
        <v>185</v>
      </c>
      <c r="AE72" s="17"/>
      <c r="AF72" s="1">
        <v>61</v>
      </c>
      <c r="AG72" s="1"/>
      <c r="AH72" s="1">
        <v>138</v>
      </c>
      <c r="AI72" s="46"/>
      <c r="AJ72" s="7">
        <v>257</v>
      </c>
      <c r="AK72" s="7"/>
    </row>
    <row r="73" spans="2:37" ht="18" thickBot="1" x14ac:dyDescent="0.45">
      <c r="B73" s="6" t="s">
        <v>39</v>
      </c>
      <c r="C73" s="5" t="s">
        <v>38</v>
      </c>
      <c r="D73" s="20">
        <v>80</v>
      </c>
      <c r="E73" s="23">
        <v>10994</v>
      </c>
      <c r="F73" s="17">
        <v>2177750</v>
      </c>
      <c r="G73" s="17">
        <f t="shared" si="4"/>
        <v>2084963.3253217663</v>
      </c>
      <c r="H73" s="1">
        <v>726828</v>
      </c>
      <c r="I73" s="1">
        <f t="shared" si="5"/>
        <v>679129.41562966653</v>
      </c>
      <c r="J73" s="1">
        <v>1691823</v>
      </c>
      <c r="K73" s="1">
        <f t="shared" si="17"/>
        <v>1608857.6490791438</v>
      </c>
      <c r="L73" s="1">
        <v>3078764</v>
      </c>
      <c r="M73" s="1">
        <f t="shared" si="6"/>
        <v>2952869.3120955699</v>
      </c>
      <c r="N73" s="3" t="str">
        <f t="shared" ref="N73:O75" si="18">TEXT(F73/1000/86400,"hh:mm:ss")</f>
        <v>00:36:18</v>
      </c>
      <c r="O73" s="3" t="str">
        <f t="shared" si="18"/>
        <v>00:34:45</v>
      </c>
      <c r="P73" s="3" t="str">
        <f t="shared" ref="P73:P75" si="19">TEXT(H73/1000/86400,"hh:mm:ss")</f>
        <v>00:12:07</v>
      </c>
      <c r="Q73" s="3" t="str">
        <f t="shared" si="7"/>
        <v>00:11:19</v>
      </c>
      <c r="R73" s="3" t="str">
        <f t="shared" ref="R73:R75" si="20">TEXT(J73/1000/86400,"hh:mm:ss")</f>
        <v>00:28:12</v>
      </c>
      <c r="S73" s="45" t="str">
        <f t="shared" si="8"/>
        <v>00:26:49</v>
      </c>
      <c r="T73" s="45" t="str">
        <f t="shared" si="3"/>
        <v>00:51:19</v>
      </c>
      <c r="U73" s="49" t="str">
        <f t="shared" si="9"/>
        <v>00:49:13</v>
      </c>
      <c r="V73" s="28">
        <v>3231</v>
      </c>
      <c r="W73" s="17">
        <f>SUM(E73*V73+E74*V74)/SUM(E73+E74)</f>
        <v>3093.2954561615588</v>
      </c>
      <c r="X73" s="1">
        <v>1089</v>
      </c>
      <c r="Y73" s="1">
        <f t="shared" si="10"/>
        <v>1013.9281092227832</v>
      </c>
      <c r="Z73" s="1">
        <v>2523</v>
      </c>
      <c r="AA73" s="46">
        <f t="shared" si="11"/>
        <v>2392.4971201023964</v>
      </c>
      <c r="AB73" s="7">
        <v>4567</v>
      </c>
      <c r="AC73" s="7">
        <f t="shared" si="12"/>
        <v>4378.4473440944321</v>
      </c>
      <c r="AD73" s="17">
        <v>154</v>
      </c>
      <c r="AE73" s="17">
        <f t="shared" si="16"/>
        <v>146.36187157789945</v>
      </c>
      <c r="AF73" s="1">
        <v>45</v>
      </c>
      <c r="AG73" s="1">
        <f t="shared" si="13"/>
        <v>41.944748631159783</v>
      </c>
      <c r="AH73" s="1">
        <v>111</v>
      </c>
      <c r="AI73" s="46">
        <f t="shared" si="14"/>
        <v>104.45303278105668</v>
      </c>
      <c r="AJ73" s="7">
        <v>211</v>
      </c>
      <c r="AK73" s="7">
        <f t="shared" si="15"/>
        <v>200.74308469032212</v>
      </c>
    </row>
    <row r="74" spans="2:37" ht="18" thickBot="1" x14ac:dyDescent="0.45">
      <c r="B74" s="6" t="s">
        <v>39</v>
      </c>
      <c r="C74" s="5" t="s">
        <v>38</v>
      </c>
      <c r="D74" s="20">
        <v>85</v>
      </c>
      <c r="E74" s="23">
        <v>3069</v>
      </c>
      <c r="F74" s="17">
        <v>1752576</v>
      </c>
      <c r="G74" s="17"/>
      <c r="H74" s="1">
        <v>508260</v>
      </c>
      <c r="I74" s="1"/>
      <c r="J74" s="1">
        <v>1311653</v>
      </c>
      <c r="K74" s="1"/>
      <c r="L74" s="1">
        <v>2501880</v>
      </c>
      <c r="M74" s="1"/>
      <c r="N74" s="3" t="str">
        <f t="shared" si="18"/>
        <v>00:29:13</v>
      </c>
      <c r="O74" s="3"/>
      <c r="P74" s="3" t="str">
        <f t="shared" si="19"/>
        <v>00:08:28</v>
      </c>
      <c r="Q74" s="3"/>
      <c r="R74" s="3" t="str">
        <f t="shared" si="20"/>
        <v>00:21:52</v>
      </c>
      <c r="S74" s="45"/>
      <c r="T74" s="45" t="str">
        <f t="shared" si="3"/>
        <v>00:41:42</v>
      </c>
      <c r="U74" s="49"/>
      <c r="V74" s="28">
        <v>2600</v>
      </c>
      <c r="W74" s="17"/>
      <c r="X74" s="1">
        <v>745</v>
      </c>
      <c r="Y74" s="1"/>
      <c r="Z74" s="1">
        <v>1925</v>
      </c>
      <c r="AA74" s="46"/>
      <c r="AB74" s="7">
        <v>3703</v>
      </c>
      <c r="AC74" s="7"/>
      <c r="AD74" s="17">
        <v>119</v>
      </c>
      <c r="AE74" s="17"/>
      <c r="AF74" s="1">
        <v>31</v>
      </c>
      <c r="AG74" s="1"/>
      <c r="AH74" s="1">
        <v>81</v>
      </c>
      <c r="AI74" s="46"/>
      <c r="AJ74" s="7">
        <v>164</v>
      </c>
      <c r="AK74" s="7"/>
    </row>
    <row r="75" spans="2:37" ht="18" thickBot="1" x14ac:dyDescent="0.45">
      <c r="B75" s="8" t="s">
        <v>39</v>
      </c>
      <c r="C75" s="9" t="s">
        <v>38</v>
      </c>
      <c r="D75" s="21">
        <v>90</v>
      </c>
      <c r="E75" s="24">
        <v>4994</v>
      </c>
      <c r="F75" s="18">
        <v>3236561</v>
      </c>
      <c r="G75" s="17">
        <f t="shared" si="4"/>
        <v>3236561</v>
      </c>
      <c r="H75" s="10">
        <v>1301969</v>
      </c>
      <c r="I75" s="1">
        <f t="shared" si="5"/>
        <v>1301969</v>
      </c>
      <c r="J75" s="10">
        <v>2860231</v>
      </c>
      <c r="K75" s="1">
        <f t="shared" si="17"/>
        <v>2860231</v>
      </c>
      <c r="L75" s="10">
        <v>4708001</v>
      </c>
      <c r="M75" s="1">
        <f t="shared" si="6"/>
        <v>4708001</v>
      </c>
      <c r="N75" s="11" t="str">
        <f t="shared" si="18"/>
        <v>00:53:57</v>
      </c>
      <c r="O75" s="3" t="str">
        <f t="shared" si="18"/>
        <v>00:53:57</v>
      </c>
      <c r="P75" s="11" t="str">
        <f t="shared" si="19"/>
        <v>00:21:42</v>
      </c>
      <c r="Q75" s="3" t="str">
        <f t="shared" si="7"/>
        <v>00:21:42</v>
      </c>
      <c r="R75" s="11" t="str">
        <f t="shared" si="20"/>
        <v>00:47:40</v>
      </c>
      <c r="S75" s="45" t="str">
        <f t="shared" si="8"/>
        <v>00:47:40</v>
      </c>
      <c r="T75" s="11" t="str">
        <f t="shared" si="3"/>
        <v>01:18:28</v>
      </c>
      <c r="U75" s="49" t="str">
        <f t="shared" si="9"/>
        <v>01:18:28</v>
      </c>
      <c r="V75" s="29">
        <v>4855</v>
      </c>
      <c r="W75" s="17">
        <f>SUM(E75*V75+E76*V76)/SUM(E75+E76)</f>
        <v>4855</v>
      </c>
      <c r="X75" s="10">
        <v>1954</v>
      </c>
      <c r="Y75" s="1">
        <f t="shared" si="10"/>
        <v>1954</v>
      </c>
      <c r="Z75" s="10">
        <v>4297</v>
      </c>
      <c r="AA75" s="46">
        <f t="shared" si="11"/>
        <v>4297</v>
      </c>
      <c r="AB75" s="12">
        <v>7033</v>
      </c>
      <c r="AC75" s="7">
        <f t="shared" si="12"/>
        <v>7033</v>
      </c>
      <c r="AD75" s="18">
        <v>251</v>
      </c>
      <c r="AE75" s="17">
        <f t="shared" si="16"/>
        <v>251</v>
      </c>
      <c r="AF75" s="10">
        <v>84</v>
      </c>
      <c r="AG75" s="1">
        <f t="shared" si="13"/>
        <v>84</v>
      </c>
      <c r="AH75" s="10">
        <v>197</v>
      </c>
      <c r="AI75" s="46">
        <f t="shared" si="14"/>
        <v>197</v>
      </c>
      <c r="AJ75" s="12">
        <v>356</v>
      </c>
      <c r="AK75" s="7">
        <f t="shared" si="15"/>
        <v>356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62"/>
  <sheetViews>
    <sheetView zoomScale="70" zoomScaleNormal="70" workbookViewId="0">
      <selection activeCell="N4" sqref="N4"/>
    </sheetView>
  </sheetViews>
  <sheetFormatPr defaultRowHeight="17.399999999999999" x14ac:dyDescent="0.4"/>
  <cols>
    <col min="2" max="2" width="10.59765625" bestFit="1" customWidth="1"/>
    <col min="3" max="3" width="7.5" bestFit="1" customWidth="1"/>
    <col min="4" max="4" width="10.5" bestFit="1" customWidth="1"/>
    <col min="5" max="5" width="10.3984375" bestFit="1" customWidth="1"/>
    <col min="6" max="6" width="10.8984375" bestFit="1" customWidth="1"/>
    <col min="7" max="7" width="10.8984375" customWidth="1"/>
    <col min="8" max="8" width="10.8984375" bestFit="1" customWidth="1"/>
    <col min="9" max="9" width="10.8984375" customWidth="1"/>
    <col min="10" max="10" width="10.8984375" bestFit="1" customWidth="1"/>
    <col min="11" max="12" width="10.8984375" customWidth="1"/>
    <col min="13" max="13" width="10.8984375" bestFit="1" customWidth="1"/>
    <col min="14" max="14" width="9.69921875" bestFit="1" customWidth="1"/>
    <col min="15" max="15" width="9.69921875" customWidth="1"/>
    <col min="16" max="16" width="10.09765625" bestFit="1" customWidth="1"/>
    <col min="17" max="17" width="10.09765625" customWidth="1"/>
    <col min="18" max="18" width="10.09765625" bestFit="1" customWidth="1"/>
    <col min="19" max="20" width="10.09765625" customWidth="1"/>
    <col min="21" max="21" width="10.09765625" bestFit="1" customWidth="1"/>
  </cols>
  <sheetData>
    <row r="1" spans="2:21" ht="18" thickBot="1" x14ac:dyDescent="0.45">
      <c r="B1" s="4"/>
      <c r="C1" s="4"/>
      <c r="D1" s="4"/>
      <c r="E1" s="37"/>
      <c r="F1" s="109" t="s">
        <v>40</v>
      </c>
      <c r="G1" s="109"/>
      <c r="H1" s="109"/>
      <c r="I1" s="109"/>
      <c r="J1" s="109"/>
      <c r="K1" s="109"/>
      <c r="L1" s="109"/>
      <c r="M1" s="109"/>
      <c r="N1" s="109" t="s">
        <v>41</v>
      </c>
      <c r="O1" s="109"/>
      <c r="P1" s="109"/>
      <c r="Q1" s="109"/>
      <c r="R1" s="109"/>
      <c r="S1" s="109"/>
      <c r="T1" s="109"/>
      <c r="U1" s="109"/>
    </row>
    <row r="2" spans="2:21" ht="18" thickBot="1" x14ac:dyDescent="0.45">
      <c r="B2" s="13" t="s">
        <v>19</v>
      </c>
      <c r="C2" s="14" t="s">
        <v>20</v>
      </c>
      <c r="D2" s="19" t="s">
        <v>21</v>
      </c>
      <c r="E2" s="22" t="s">
        <v>22</v>
      </c>
      <c r="F2" s="27" t="s">
        <v>42</v>
      </c>
      <c r="G2" s="65" t="s">
        <v>42</v>
      </c>
      <c r="H2" s="15" t="s">
        <v>43</v>
      </c>
      <c r="I2" s="66" t="s">
        <v>43</v>
      </c>
      <c r="J2" s="15" t="s">
        <v>44</v>
      </c>
      <c r="K2" s="66" t="s">
        <v>44</v>
      </c>
      <c r="L2" s="44" t="s">
        <v>45</v>
      </c>
      <c r="M2" s="67" t="s">
        <v>45</v>
      </c>
      <c r="N2" s="27" t="s">
        <v>46</v>
      </c>
      <c r="O2" s="65" t="s">
        <v>46</v>
      </c>
      <c r="P2" s="15" t="s">
        <v>43</v>
      </c>
      <c r="Q2" s="66" t="s">
        <v>43</v>
      </c>
      <c r="R2" s="15" t="s">
        <v>44</v>
      </c>
      <c r="S2" s="66" t="s">
        <v>44</v>
      </c>
      <c r="T2" s="44" t="s">
        <v>45</v>
      </c>
      <c r="U2" s="68" t="s">
        <v>45</v>
      </c>
    </row>
    <row r="3" spans="2:21" x14ac:dyDescent="0.4">
      <c r="B3" s="6" t="s">
        <v>36</v>
      </c>
      <c r="C3" s="5" t="s">
        <v>37</v>
      </c>
      <c r="D3" s="20">
        <v>20</v>
      </c>
      <c r="E3" s="23">
        <v>80659</v>
      </c>
      <c r="F3" s="28">
        <v>1903106</v>
      </c>
      <c r="G3" s="17">
        <f>SUM($E3*F$3+$E4*F$4)/SUM($E3+$E4)</f>
        <v>1961010.5176680663</v>
      </c>
      <c r="H3" s="1">
        <v>1351616</v>
      </c>
      <c r="I3" s="1">
        <f>SUM(E3*H3+E4*H4)/SUM(E3+E4)</f>
        <v>1366697.9964752218</v>
      </c>
      <c r="J3" s="1">
        <v>1710171</v>
      </c>
      <c r="K3" s="46">
        <f>SUM(E3*J3+E4*J4)/SUM(E3+E4)</f>
        <v>1746386.7893317337</v>
      </c>
      <c r="L3" s="46">
        <v>2214541</v>
      </c>
      <c r="M3" s="7">
        <f>SUM(E3*L3+E4*L4)/SUM(E3+E4)</f>
        <v>2296057.1474361657</v>
      </c>
      <c r="N3" s="38" t="str">
        <f t="shared" ref="N3:S3" si="0">TEXT(F3/1000/86400, "hh:mm:ss")</f>
        <v>00:31:43</v>
      </c>
      <c r="O3" s="62" t="str">
        <f t="shared" si="0"/>
        <v>00:32:41</v>
      </c>
      <c r="P3" s="39" t="str">
        <f t="shared" si="0"/>
        <v>00:22:32</v>
      </c>
      <c r="Q3" s="39" t="str">
        <f t="shared" si="0"/>
        <v>00:22:47</v>
      </c>
      <c r="R3" s="39" t="str">
        <f t="shared" si="0"/>
        <v>00:28:30</v>
      </c>
      <c r="S3" s="63" t="str">
        <f t="shared" si="0"/>
        <v>00:29:06</v>
      </c>
      <c r="T3" s="63" t="str">
        <f t="shared" ref="T3:T16" si="1">TEXT(L3/1000/86400, "hh:mm:ss")</f>
        <v>00:36:55</v>
      </c>
      <c r="U3" s="40" t="str">
        <f>TEXT(M3/1000/86400, "hh:mm:ss")</f>
        <v>00:38:16</v>
      </c>
    </row>
    <row r="4" spans="2:21" x14ac:dyDescent="0.4">
      <c r="B4" s="6" t="s">
        <v>36</v>
      </c>
      <c r="C4" s="5" t="s">
        <v>37</v>
      </c>
      <c r="D4" s="20">
        <v>25</v>
      </c>
      <c r="E4" s="23">
        <v>134390</v>
      </c>
      <c r="F4" s="28">
        <v>1995764</v>
      </c>
      <c r="G4" s="17">
        <f t="shared" ref="G4:G62" si="2">SUM(E4*F4+E5*F5)/SUM(E4+E5)</f>
        <v>2015374.1486695257</v>
      </c>
      <c r="H4" s="1">
        <v>1375750</v>
      </c>
      <c r="I4" s="1">
        <f t="shared" ref="I4:I62" si="3">SUM(E4*H4+E5*H5)/SUM(E4+E5)</f>
        <v>1358431.779040334</v>
      </c>
      <c r="J4" s="1">
        <v>1768123</v>
      </c>
      <c r="K4" s="46">
        <f t="shared" ref="K4:K62" si="4">SUM(E4*J4+E5*J5)/SUM(E4+E5)</f>
        <v>1770122.6157546975</v>
      </c>
      <c r="L4" s="46">
        <v>2344982</v>
      </c>
      <c r="M4" s="7">
        <f t="shared" ref="M4:M62" si="5">SUM(E4*L4+E5*L5)/SUM(E4+E5)</f>
        <v>2383414.5699205343</v>
      </c>
      <c r="N4" s="38" t="str">
        <f t="shared" ref="N4:N35" si="6">TEXT(F4/1000/86400, "hh:mm:ss")</f>
        <v>00:33:16</v>
      </c>
      <c r="O4" s="62" t="str">
        <f t="shared" ref="O4:O62" si="7">TEXT(G4/1000/86400, "hh:mm:ss")</f>
        <v>00:33:35</v>
      </c>
      <c r="P4" s="39" t="str">
        <f t="shared" ref="P4:P35" si="8">TEXT(H4/1000/86400, "hh:mm:ss")</f>
        <v>00:22:56</v>
      </c>
      <c r="Q4" s="39" t="str">
        <f t="shared" ref="Q4:Q62" si="9">TEXT(I4/1000/86400, "hh:mm:ss")</f>
        <v>00:22:38</v>
      </c>
      <c r="R4" s="39" t="str">
        <f t="shared" ref="R4:R35" si="10">TEXT(J4/1000/86400, "hh:mm:ss")</f>
        <v>00:29:28</v>
      </c>
      <c r="S4" s="63" t="str">
        <f t="shared" ref="S4:S62" si="11">TEXT(K4/1000/86400, "hh:mm:ss")</f>
        <v>00:29:30</v>
      </c>
      <c r="T4" s="63" t="str">
        <f t="shared" si="1"/>
        <v>00:39:05</v>
      </c>
      <c r="U4" s="40" t="str">
        <f t="shared" ref="U4:U62" si="12">TEXT(M4/1000/86400, "hh:mm:ss")</f>
        <v>00:39:43</v>
      </c>
    </row>
    <row r="5" spans="2:21" x14ac:dyDescent="0.4">
      <c r="B5" s="6" t="s">
        <v>36</v>
      </c>
      <c r="C5" s="5" t="s">
        <v>37</v>
      </c>
      <c r="D5" s="20">
        <v>30</v>
      </c>
      <c r="E5" s="23">
        <v>171779</v>
      </c>
      <c r="F5" s="28">
        <v>2030716</v>
      </c>
      <c r="G5" s="17">
        <f t="shared" si="2"/>
        <v>2014093.0955215623</v>
      </c>
      <c r="H5" s="1">
        <v>1344883</v>
      </c>
      <c r="I5" s="1">
        <f t="shared" si="3"/>
        <v>1316502.3691794712</v>
      </c>
      <c r="J5" s="1">
        <v>1771687</v>
      </c>
      <c r="K5" s="46">
        <f t="shared" si="4"/>
        <v>1737229.3592733413</v>
      </c>
      <c r="L5" s="46">
        <v>2413482</v>
      </c>
      <c r="M5" s="7">
        <f t="shared" si="5"/>
        <v>2393514.3174297116</v>
      </c>
      <c r="N5" s="38" t="str">
        <f t="shared" si="6"/>
        <v>00:33:51</v>
      </c>
      <c r="O5" s="62" t="str">
        <f t="shared" si="7"/>
        <v>00:33:34</v>
      </c>
      <c r="P5" s="39" t="str">
        <f t="shared" si="8"/>
        <v>00:22:25</v>
      </c>
      <c r="Q5" s="39" t="str">
        <f t="shared" si="9"/>
        <v>00:21:57</v>
      </c>
      <c r="R5" s="39" t="str">
        <f t="shared" si="10"/>
        <v>00:29:32</v>
      </c>
      <c r="S5" s="63" t="str">
        <f t="shared" si="11"/>
        <v>00:28:57</v>
      </c>
      <c r="T5" s="63" t="str">
        <f t="shared" si="1"/>
        <v>00:40:13</v>
      </c>
      <c r="U5" s="40" t="str">
        <f t="shared" si="12"/>
        <v>00:39:54</v>
      </c>
    </row>
    <row r="6" spans="2:21" x14ac:dyDescent="0.4">
      <c r="B6" s="6" t="s">
        <v>36</v>
      </c>
      <c r="C6" s="5" t="s">
        <v>37</v>
      </c>
      <c r="D6" s="20">
        <v>35</v>
      </c>
      <c r="E6" s="23">
        <v>178812</v>
      </c>
      <c r="F6" s="28">
        <v>1998124</v>
      </c>
      <c r="G6" s="17">
        <f>SUM(E6*F6+E7*F7)/SUM(E6+E7)</f>
        <v>2059807.2784869955</v>
      </c>
      <c r="H6" s="1">
        <v>1289238</v>
      </c>
      <c r="I6" s="1">
        <f t="shared" si="3"/>
        <v>1314079.2293280524</v>
      </c>
      <c r="J6" s="1">
        <v>1704127</v>
      </c>
      <c r="K6" s="46">
        <f t="shared" si="4"/>
        <v>1748983.2616611288</v>
      </c>
      <c r="L6" s="46">
        <v>2374332</v>
      </c>
      <c r="M6" s="7">
        <f t="shared" si="5"/>
        <v>2452804.7620746861</v>
      </c>
      <c r="N6" s="38" t="str">
        <f t="shared" si="6"/>
        <v>00:33:18</v>
      </c>
      <c r="O6" s="62" t="str">
        <f t="shared" si="7"/>
        <v>00:34:20</v>
      </c>
      <c r="P6" s="39" t="str">
        <f t="shared" si="8"/>
        <v>00:21:29</v>
      </c>
      <c r="Q6" s="39" t="str">
        <f t="shared" si="9"/>
        <v>00:21:54</v>
      </c>
      <c r="R6" s="39" t="str">
        <f t="shared" si="10"/>
        <v>00:28:24</v>
      </c>
      <c r="S6" s="63" t="str">
        <f t="shared" si="11"/>
        <v>00:29:09</v>
      </c>
      <c r="T6" s="63" t="str">
        <f t="shared" si="1"/>
        <v>00:39:34</v>
      </c>
      <c r="U6" s="40" t="str">
        <f t="shared" si="12"/>
        <v>00:40:53</v>
      </c>
    </row>
    <row r="7" spans="2:21" x14ac:dyDescent="0.4">
      <c r="B7" s="6" t="s">
        <v>36</v>
      </c>
      <c r="C7" s="5" t="s">
        <v>37</v>
      </c>
      <c r="D7" s="20">
        <v>40</v>
      </c>
      <c r="E7" s="23">
        <v>244346</v>
      </c>
      <c r="F7" s="28">
        <v>2104947</v>
      </c>
      <c r="G7" s="17">
        <f t="shared" si="2"/>
        <v>2188271.9656313471</v>
      </c>
      <c r="H7" s="1">
        <v>1332258</v>
      </c>
      <c r="I7" s="1">
        <f t="shared" si="3"/>
        <v>1377527.0254601056</v>
      </c>
      <c r="J7" s="1">
        <v>1781809</v>
      </c>
      <c r="K7" s="46">
        <f t="shared" si="4"/>
        <v>1860882.7371563602</v>
      </c>
      <c r="L7" s="46">
        <v>2510231</v>
      </c>
      <c r="M7" s="7">
        <f t="shared" si="5"/>
        <v>2624836.171436633</v>
      </c>
      <c r="N7" s="38" t="str">
        <f t="shared" si="6"/>
        <v>00:35:05</v>
      </c>
      <c r="O7" s="62" t="str">
        <f t="shared" si="7"/>
        <v>00:36:28</v>
      </c>
      <c r="P7" s="39" t="str">
        <f t="shared" si="8"/>
        <v>00:22:12</v>
      </c>
      <c r="Q7" s="39" t="str">
        <f t="shared" si="9"/>
        <v>00:22:58</v>
      </c>
      <c r="R7" s="39" t="str">
        <f t="shared" si="10"/>
        <v>00:29:42</v>
      </c>
      <c r="S7" s="63" t="str">
        <f t="shared" si="11"/>
        <v>00:31:01</v>
      </c>
      <c r="T7" s="63" t="str">
        <f t="shared" si="1"/>
        <v>00:41:50</v>
      </c>
      <c r="U7" s="40" t="str">
        <f t="shared" si="12"/>
        <v>00:43:45</v>
      </c>
    </row>
    <row r="8" spans="2:21" x14ac:dyDescent="0.4">
      <c r="B8" s="6" t="s">
        <v>36</v>
      </c>
      <c r="C8" s="5" t="s">
        <v>37</v>
      </c>
      <c r="D8" s="20">
        <v>45</v>
      </c>
      <c r="E8" s="23">
        <v>237663</v>
      </c>
      <c r="F8" s="28">
        <v>2273940</v>
      </c>
      <c r="G8" s="17">
        <f t="shared" si="2"/>
        <v>2331267.0680701756</v>
      </c>
      <c r="H8" s="1">
        <v>1424069</v>
      </c>
      <c r="I8" s="1">
        <f t="shared" si="3"/>
        <v>1469097.3634329066</v>
      </c>
      <c r="J8" s="1">
        <v>1942180</v>
      </c>
      <c r="K8" s="46">
        <f t="shared" si="4"/>
        <v>2005335.2135040304</v>
      </c>
      <c r="L8" s="46">
        <v>2742664</v>
      </c>
      <c r="M8" s="7">
        <f t="shared" si="5"/>
        <v>2812132.5385680418</v>
      </c>
      <c r="N8" s="38" t="str">
        <f t="shared" si="6"/>
        <v>00:37:54</v>
      </c>
      <c r="O8" s="62" t="str">
        <f t="shared" si="7"/>
        <v>00:38:51</v>
      </c>
      <c r="P8" s="39" t="str">
        <f t="shared" si="8"/>
        <v>00:23:44</v>
      </c>
      <c r="Q8" s="39" t="str">
        <f t="shared" si="9"/>
        <v>00:24:29</v>
      </c>
      <c r="R8" s="39" t="str">
        <f t="shared" si="10"/>
        <v>00:32:22</v>
      </c>
      <c r="S8" s="63" t="str">
        <f t="shared" si="11"/>
        <v>00:33:25</v>
      </c>
      <c r="T8" s="63" t="str">
        <f t="shared" si="1"/>
        <v>00:45:43</v>
      </c>
      <c r="U8" s="40" t="str">
        <f t="shared" si="12"/>
        <v>00:46:52</v>
      </c>
    </row>
    <row r="9" spans="2:21" x14ac:dyDescent="0.4">
      <c r="B9" s="6" t="s">
        <v>36</v>
      </c>
      <c r="C9" s="5" t="s">
        <v>37</v>
      </c>
      <c r="D9" s="20">
        <v>50</v>
      </c>
      <c r="E9" s="23">
        <v>236862</v>
      </c>
      <c r="F9" s="28">
        <v>2388788</v>
      </c>
      <c r="G9" s="17">
        <f t="shared" si="2"/>
        <v>2426245.9425643566</v>
      </c>
      <c r="H9" s="1">
        <v>1514278</v>
      </c>
      <c r="I9" s="1">
        <f t="shared" si="3"/>
        <v>1546060.6973069308</v>
      </c>
      <c r="J9" s="1">
        <v>2068704</v>
      </c>
      <c r="K9" s="46">
        <f t="shared" si="4"/>
        <v>2111398.2437178218</v>
      </c>
      <c r="L9" s="46">
        <v>2881836</v>
      </c>
      <c r="M9" s="7">
        <f t="shared" si="5"/>
        <v>2925720.06769802</v>
      </c>
      <c r="N9" s="38" t="str">
        <f t="shared" si="6"/>
        <v>00:39:49</v>
      </c>
      <c r="O9" s="62" t="str">
        <f t="shared" si="7"/>
        <v>00:40:26</v>
      </c>
      <c r="P9" s="39" t="str">
        <f t="shared" si="8"/>
        <v>00:25:14</v>
      </c>
      <c r="Q9" s="39" t="str">
        <f t="shared" si="9"/>
        <v>00:25:46</v>
      </c>
      <c r="R9" s="39" t="str">
        <f t="shared" si="10"/>
        <v>00:34:29</v>
      </c>
      <c r="S9" s="63" t="str">
        <f t="shared" si="11"/>
        <v>00:35:11</v>
      </c>
      <c r="T9" s="63" t="str">
        <f t="shared" si="1"/>
        <v>00:48:02</v>
      </c>
      <c r="U9" s="40" t="str">
        <f t="shared" si="12"/>
        <v>00:48:46</v>
      </c>
    </row>
    <row r="10" spans="2:21" x14ac:dyDescent="0.4">
      <c r="B10" s="6" t="s">
        <v>36</v>
      </c>
      <c r="C10" s="5" t="s">
        <v>37</v>
      </c>
      <c r="D10" s="20">
        <v>55</v>
      </c>
      <c r="E10" s="23">
        <v>167138</v>
      </c>
      <c r="F10" s="28">
        <v>2479330</v>
      </c>
      <c r="G10" s="17">
        <f t="shared" si="2"/>
        <v>2534889.9071548637</v>
      </c>
      <c r="H10" s="1">
        <v>1591102</v>
      </c>
      <c r="I10" s="1">
        <f t="shared" si="3"/>
        <v>1625273.8185266389</v>
      </c>
      <c r="J10" s="1">
        <v>2171903</v>
      </c>
      <c r="K10" s="46">
        <f t="shared" si="4"/>
        <v>2224752.5633486807</v>
      </c>
      <c r="L10" s="46">
        <v>2987911</v>
      </c>
      <c r="M10" s="7">
        <f t="shared" si="5"/>
        <v>3057597.1583497771</v>
      </c>
      <c r="N10" s="38" t="str">
        <f t="shared" si="6"/>
        <v>00:41:19</v>
      </c>
      <c r="O10" s="62" t="str">
        <f t="shared" si="7"/>
        <v>00:42:15</v>
      </c>
      <c r="P10" s="39" t="str">
        <f t="shared" si="8"/>
        <v>00:26:31</v>
      </c>
      <c r="Q10" s="39" t="str">
        <f t="shared" si="9"/>
        <v>00:27:05</v>
      </c>
      <c r="R10" s="39" t="str">
        <f t="shared" si="10"/>
        <v>00:36:12</v>
      </c>
      <c r="S10" s="63" t="str">
        <f t="shared" si="11"/>
        <v>00:37:05</v>
      </c>
      <c r="T10" s="63" t="str">
        <f t="shared" si="1"/>
        <v>00:49:48</v>
      </c>
      <c r="U10" s="40" t="str">
        <f t="shared" si="12"/>
        <v>00:50:58</v>
      </c>
    </row>
    <row r="11" spans="2:21" x14ac:dyDescent="0.4">
      <c r="B11" s="6" t="s">
        <v>36</v>
      </c>
      <c r="C11" s="5" t="s">
        <v>37</v>
      </c>
      <c r="D11" s="20">
        <v>60</v>
      </c>
      <c r="E11" s="23">
        <v>106522</v>
      </c>
      <c r="F11" s="28">
        <v>2622066</v>
      </c>
      <c r="G11" s="17">
        <f t="shared" si="2"/>
        <v>2623886.1601872509</v>
      </c>
      <c r="H11" s="1">
        <v>1678891</v>
      </c>
      <c r="I11" s="1">
        <f t="shared" si="3"/>
        <v>1675487.054956174</v>
      </c>
      <c r="J11" s="1">
        <v>2307676</v>
      </c>
      <c r="K11" s="46">
        <f t="shared" si="4"/>
        <v>2304873.514440015</v>
      </c>
      <c r="L11" s="46">
        <v>3166938</v>
      </c>
      <c r="M11" s="7">
        <f t="shared" si="5"/>
        <v>3163674.6877567689</v>
      </c>
      <c r="N11" s="38" t="str">
        <f t="shared" si="6"/>
        <v>00:43:42</v>
      </c>
      <c r="O11" s="62" t="str">
        <f t="shared" si="7"/>
        <v>00:43:44</v>
      </c>
      <c r="P11" s="39" t="str">
        <f t="shared" si="8"/>
        <v>00:27:59</v>
      </c>
      <c r="Q11" s="39" t="str">
        <f t="shared" si="9"/>
        <v>00:27:55</v>
      </c>
      <c r="R11" s="39" t="str">
        <f t="shared" si="10"/>
        <v>00:38:28</v>
      </c>
      <c r="S11" s="63" t="str">
        <f t="shared" si="11"/>
        <v>00:38:25</v>
      </c>
      <c r="T11" s="63" t="str">
        <f t="shared" si="1"/>
        <v>00:52:47</v>
      </c>
      <c r="U11" s="40" t="str">
        <f t="shared" si="12"/>
        <v>00:52:44</v>
      </c>
    </row>
    <row r="12" spans="2:21" x14ac:dyDescent="0.4">
      <c r="B12" s="6" t="s">
        <v>36</v>
      </c>
      <c r="C12" s="5" t="s">
        <v>37</v>
      </c>
      <c r="D12" s="20">
        <v>65</v>
      </c>
      <c r="E12" s="23">
        <v>57536</v>
      </c>
      <c r="F12" s="28">
        <v>2627256</v>
      </c>
      <c r="G12" s="17">
        <f t="shared" si="2"/>
        <v>2598832.5158121618</v>
      </c>
      <c r="H12" s="1">
        <v>1669185</v>
      </c>
      <c r="I12" s="1">
        <f t="shared" si="3"/>
        <v>1646126.4538393887</v>
      </c>
      <c r="J12" s="1">
        <v>2299685</v>
      </c>
      <c r="K12" s="46">
        <f t="shared" si="4"/>
        <v>2271140.8521101461</v>
      </c>
      <c r="L12" s="46">
        <v>3157633</v>
      </c>
      <c r="M12" s="7">
        <f t="shared" si="5"/>
        <v>3126239.75226994</v>
      </c>
      <c r="N12" s="38" t="str">
        <f t="shared" si="6"/>
        <v>00:43:47</v>
      </c>
      <c r="O12" s="62" t="str">
        <f t="shared" si="7"/>
        <v>00:43:19</v>
      </c>
      <c r="P12" s="39" t="str">
        <f t="shared" si="8"/>
        <v>00:27:49</v>
      </c>
      <c r="Q12" s="39" t="str">
        <f t="shared" si="9"/>
        <v>00:27:26</v>
      </c>
      <c r="R12" s="39" t="str">
        <f t="shared" si="10"/>
        <v>00:38:20</v>
      </c>
      <c r="S12" s="63" t="str">
        <f t="shared" si="11"/>
        <v>00:37:51</v>
      </c>
      <c r="T12" s="63" t="str">
        <f t="shared" si="1"/>
        <v>00:52:38</v>
      </c>
      <c r="U12" s="40" t="str">
        <f t="shared" si="12"/>
        <v>00:52:06</v>
      </c>
    </row>
    <row r="13" spans="2:21" x14ac:dyDescent="0.4">
      <c r="B13" s="6" t="s">
        <v>36</v>
      </c>
      <c r="C13" s="5" t="s">
        <v>37</v>
      </c>
      <c r="D13" s="20">
        <v>70</v>
      </c>
      <c r="E13" s="23">
        <v>23193</v>
      </c>
      <c r="F13" s="28">
        <v>2528321</v>
      </c>
      <c r="G13" s="17">
        <f t="shared" si="2"/>
        <v>2472510.3958133971</v>
      </c>
      <c r="H13" s="1">
        <v>1588924</v>
      </c>
      <c r="I13" s="1">
        <f t="shared" si="3"/>
        <v>1545473.2267045456</v>
      </c>
      <c r="J13" s="1">
        <v>2200330</v>
      </c>
      <c r="K13" s="46">
        <f t="shared" si="4"/>
        <v>2142305.4432117227</v>
      </c>
      <c r="L13" s="46">
        <v>3048361</v>
      </c>
      <c r="M13" s="7">
        <f t="shared" si="5"/>
        <v>2967802.5425239233</v>
      </c>
      <c r="N13" s="38" t="str">
        <f t="shared" si="6"/>
        <v>00:42:08</v>
      </c>
      <c r="O13" s="62" t="str">
        <f t="shared" si="7"/>
        <v>00:41:13</v>
      </c>
      <c r="P13" s="39" t="str">
        <f t="shared" si="8"/>
        <v>00:26:29</v>
      </c>
      <c r="Q13" s="39" t="str">
        <f t="shared" si="9"/>
        <v>00:25:45</v>
      </c>
      <c r="R13" s="39" t="str">
        <f t="shared" si="10"/>
        <v>00:36:40</v>
      </c>
      <c r="S13" s="63" t="str">
        <f t="shared" si="11"/>
        <v>00:35:42</v>
      </c>
      <c r="T13" s="63" t="str">
        <f t="shared" si="1"/>
        <v>00:50:48</v>
      </c>
      <c r="U13" s="40" t="str">
        <f t="shared" si="12"/>
        <v>00:49:28</v>
      </c>
    </row>
    <row r="14" spans="2:21" x14ac:dyDescent="0.4">
      <c r="B14" s="6" t="s">
        <v>36</v>
      </c>
      <c r="C14" s="5" t="s">
        <v>37</v>
      </c>
      <c r="D14" s="20">
        <v>75</v>
      </c>
      <c r="E14" s="23">
        <v>10247</v>
      </c>
      <c r="F14" s="28">
        <v>2346189</v>
      </c>
      <c r="G14" s="17">
        <f t="shared" si="2"/>
        <v>2295192.9492142024</v>
      </c>
      <c r="H14" s="1">
        <v>1447127</v>
      </c>
      <c r="I14" s="1">
        <f t="shared" si="3"/>
        <v>1403097.9787543656</v>
      </c>
      <c r="J14" s="1">
        <v>2010973</v>
      </c>
      <c r="K14" s="46">
        <f t="shared" si="4"/>
        <v>1947794.4433934807</v>
      </c>
      <c r="L14" s="46">
        <v>2785467</v>
      </c>
      <c r="M14" s="7">
        <f t="shared" si="5"/>
        <v>2721260.2582217697</v>
      </c>
      <c r="N14" s="38" t="str">
        <f t="shared" si="6"/>
        <v>00:39:06</v>
      </c>
      <c r="O14" s="62" t="str">
        <f t="shared" si="7"/>
        <v>00:38:15</v>
      </c>
      <c r="P14" s="39" t="str">
        <f t="shared" si="8"/>
        <v>00:24:07</v>
      </c>
      <c r="Q14" s="39" t="str">
        <f t="shared" si="9"/>
        <v>00:23:23</v>
      </c>
      <c r="R14" s="39" t="str">
        <f t="shared" si="10"/>
        <v>00:33:31</v>
      </c>
      <c r="S14" s="63" t="str">
        <f t="shared" si="11"/>
        <v>00:32:28</v>
      </c>
      <c r="T14" s="63" t="str">
        <f t="shared" si="1"/>
        <v>00:46:25</v>
      </c>
      <c r="U14" s="40" t="str">
        <f t="shared" si="12"/>
        <v>00:45:21</v>
      </c>
    </row>
    <row r="15" spans="2:21" x14ac:dyDescent="0.4">
      <c r="B15" s="6" t="s">
        <v>36</v>
      </c>
      <c r="C15" s="5" t="s">
        <v>37</v>
      </c>
      <c r="D15" s="20">
        <v>80</v>
      </c>
      <c r="E15" s="23">
        <v>3497</v>
      </c>
      <c r="F15" s="28">
        <v>2145763</v>
      </c>
      <c r="G15" s="17">
        <f t="shared" si="2"/>
        <v>2143926.3000460193</v>
      </c>
      <c r="H15" s="1">
        <v>1274083</v>
      </c>
      <c r="I15" s="1">
        <f t="shared" si="3"/>
        <v>1247703.4408651635</v>
      </c>
      <c r="J15" s="1">
        <v>1762667</v>
      </c>
      <c r="K15" s="46">
        <f t="shared" si="4"/>
        <v>1728106.683156926</v>
      </c>
      <c r="L15" s="46">
        <v>2533120</v>
      </c>
      <c r="M15" s="7">
        <f t="shared" si="5"/>
        <v>2506370.0533824204</v>
      </c>
      <c r="N15" s="38" t="str">
        <f t="shared" si="6"/>
        <v>00:35:46</v>
      </c>
      <c r="O15" s="62" t="str">
        <f t="shared" si="7"/>
        <v>00:35:44</v>
      </c>
      <c r="P15" s="39" t="str">
        <f t="shared" si="8"/>
        <v>00:21:14</v>
      </c>
      <c r="Q15" s="39" t="str">
        <f t="shared" si="9"/>
        <v>00:20:48</v>
      </c>
      <c r="R15" s="39" t="str">
        <f t="shared" si="10"/>
        <v>00:29:23</v>
      </c>
      <c r="S15" s="63" t="str">
        <f t="shared" si="11"/>
        <v>00:28:48</v>
      </c>
      <c r="T15" s="63" t="str">
        <f t="shared" si="1"/>
        <v>00:42:13</v>
      </c>
      <c r="U15" s="40" t="str">
        <f t="shared" si="12"/>
        <v>00:41:46</v>
      </c>
    </row>
    <row r="16" spans="2:21" x14ac:dyDescent="0.4">
      <c r="B16" s="6" t="s">
        <v>36</v>
      </c>
      <c r="C16" s="5" t="s">
        <v>37</v>
      </c>
      <c r="D16" s="20">
        <v>85</v>
      </c>
      <c r="E16" s="23">
        <v>849</v>
      </c>
      <c r="F16" s="28">
        <v>2136361</v>
      </c>
      <c r="G16" s="17">
        <f t="shared" si="2"/>
        <v>2238505.1022012578</v>
      </c>
      <c r="H16" s="1">
        <v>1139047</v>
      </c>
      <c r="I16" s="1">
        <f t="shared" si="3"/>
        <v>1281745.5849056605</v>
      </c>
      <c r="J16" s="1">
        <v>1585754</v>
      </c>
      <c r="K16" s="46">
        <f t="shared" si="4"/>
        <v>1794817.139937107</v>
      </c>
      <c r="L16" s="46">
        <v>2396188</v>
      </c>
      <c r="M16" s="7">
        <f t="shared" si="5"/>
        <v>2606917.8993710694</v>
      </c>
      <c r="N16" s="38" t="str">
        <f t="shared" si="6"/>
        <v>00:35:36</v>
      </c>
      <c r="O16" s="62" t="str">
        <f t="shared" si="7"/>
        <v>00:37:19</v>
      </c>
      <c r="P16" s="39" t="str">
        <f t="shared" si="8"/>
        <v>00:18:59</v>
      </c>
      <c r="Q16" s="39" t="str">
        <f t="shared" si="9"/>
        <v>00:21:22</v>
      </c>
      <c r="R16" s="39" t="str">
        <f t="shared" si="10"/>
        <v>00:26:26</v>
      </c>
      <c r="S16" s="63" t="str">
        <f t="shared" si="11"/>
        <v>00:29:55</v>
      </c>
      <c r="T16" s="63" t="str">
        <f t="shared" si="1"/>
        <v>00:39:56</v>
      </c>
      <c r="U16" s="40" t="str">
        <f t="shared" si="12"/>
        <v>00:43:27</v>
      </c>
    </row>
    <row r="17" spans="2:21" x14ac:dyDescent="0.4">
      <c r="B17" s="6" t="s">
        <v>36</v>
      </c>
      <c r="C17" s="5" t="s">
        <v>37</v>
      </c>
      <c r="D17" s="20">
        <v>90</v>
      </c>
      <c r="E17" s="23">
        <v>1059</v>
      </c>
      <c r="F17" s="28">
        <v>2320394</v>
      </c>
      <c r="G17" s="17">
        <f t="shared" si="2"/>
        <v>1873648.3882509295</v>
      </c>
      <c r="H17" s="1">
        <v>1396147</v>
      </c>
      <c r="I17" s="1">
        <f t="shared" si="3"/>
        <v>1290559.5276927443</v>
      </c>
      <c r="J17" s="1">
        <v>1962423</v>
      </c>
      <c r="K17" s="46">
        <f t="shared" si="4"/>
        <v>1655882.415682351</v>
      </c>
      <c r="L17" s="46">
        <v>2775860</v>
      </c>
      <c r="M17" s="7">
        <f t="shared" si="5"/>
        <v>2186513.0592679977</v>
      </c>
      <c r="N17" s="38" t="str">
        <f t="shared" si="6"/>
        <v>00:38:40</v>
      </c>
      <c r="O17" s="62" t="str">
        <f t="shared" si="7"/>
        <v>00:31:14</v>
      </c>
      <c r="P17" s="39" t="str">
        <f t="shared" si="8"/>
        <v>00:23:16</v>
      </c>
      <c r="Q17" s="39" t="str">
        <f t="shared" si="9"/>
        <v>00:21:31</v>
      </c>
      <c r="R17" s="39" t="str">
        <f t="shared" si="10"/>
        <v>00:32:42</v>
      </c>
      <c r="S17" s="63" t="str">
        <f t="shared" si="11"/>
        <v>00:27:36</v>
      </c>
      <c r="T17" s="63" t="str">
        <f t="shared" ref="T17:T59" si="13">TEXT(L17/1000/86400, "hh:mm:ss")</f>
        <v>00:46:16</v>
      </c>
      <c r="U17" s="40" t="str">
        <f t="shared" si="12"/>
        <v>00:36:27</v>
      </c>
    </row>
    <row r="18" spans="2:21" x14ac:dyDescent="0.4">
      <c r="B18" s="6" t="s">
        <v>36</v>
      </c>
      <c r="C18" s="5" t="s">
        <v>38</v>
      </c>
      <c r="D18" s="20">
        <v>20</v>
      </c>
      <c r="E18" s="23">
        <v>199842</v>
      </c>
      <c r="F18" s="28">
        <v>1871281</v>
      </c>
      <c r="G18" s="17">
        <f t="shared" si="2"/>
        <v>1906255.2615878789</v>
      </c>
      <c r="H18" s="1">
        <v>1290000</v>
      </c>
      <c r="I18" s="1">
        <f t="shared" si="3"/>
        <v>1297493.1488259258</v>
      </c>
      <c r="J18" s="1">
        <v>1654258</v>
      </c>
      <c r="K18" s="46">
        <f t="shared" si="4"/>
        <v>1678400.6468089162</v>
      </c>
      <c r="L18" s="46">
        <v>2183390</v>
      </c>
      <c r="M18" s="7">
        <f t="shared" si="5"/>
        <v>2228555.2094275346</v>
      </c>
      <c r="N18" s="38" t="str">
        <f t="shared" si="6"/>
        <v>00:31:11</v>
      </c>
      <c r="O18" s="62" t="str">
        <f t="shared" si="7"/>
        <v>00:31:46</v>
      </c>
      <c r="P18" s="39" t="str">
        <f t="shared" si="8"/>
        <v>00:21:30</v>
      </c>
      <c r="Q18" s="39" t="str">
        <f t="shared" si="9"/>
        <v>00:21:37</v>
      </c>
      <c r="R18" s="39" t="str">
        <f t="shared" si="10"/>
        <v>00:27:34</v>
      </c>
      <c r="S18" s="63" t="str">
        <f t="shared" si="11"/>
        <v>00:27:58</v>
      </c>
      <c r="T18" s="63" t="str">
        <f t="shared" si="13"/>
        <v>00:36:23</v>
      </c>
      <c r="U18" s="40" t="str">
        <f t="shared" si="12"/>
        <v>00:37:09</v>
      </c>
    </row>
    <row r="19" spans="2:21" x14ac:dyDescent="0.4">
      <c r="B19" s="6" t="s">
        <v>36</v>
      </c>
      <c r="C19" s="5" t="s">
        <v>38</v>
      </c>
      <c r="D19" s="20">
        <v>25</v>
      </c>
      <c r="E19" s="23">
        <v>303874</v>
      </c>
      <c r="F19" s="28">
        <v>1929256</v>
      </c>
      <c r="G19" s="17">
        <f t="shared" si="2"/>
        <v>2024992.2304480122</v>
      </c>
      <c r="H19" s="1">
        <v>1302421</v>
      </c>
      <c r="I19" s="1">
        <f t="shared" si="3"/>
        <v>1310779.7697535669</v>
      </c>
      <c r="J19" s="1">
        <v>1694278</v>
      </c>
      <c r="K19" s="46">
        <f t="shared" si="4"/>
        <v>1739699.8018142127</v>
      </c>
      <c r="L19" s="46">
        <v>2258258</v>
      </c>
      <c r="M19" s="7">
        <f t="shared" si="5"/>
        <v>2384789.2497336958</v>
      </c>
      <c r="N19" s="38" t="str">
        <f t="shared" si="6"/>
        <v>00:32:09</v>
      </c>
      <c r="O19" s="62" t="str">
        <f t="shared" si="7"/>
        <v>00:33:45</v>
      </c>
      <c r="P19" s="39" t="str">
        <f t="shared" si="8"/>
        <v>00:21:42</v>
      </c>
      <c r="Q19" s="39" t="str">
        <f t="shared" si="9"/>
        <v>00:21:51</v>
      </c>
      <c r="R19" s="39" t="str">
        <f t="shared" si="10"/>
        <v>00:28:14</v>
      </c>
      <c r="S19" s="63" t="str">
        <f t="shared" si="11"/>
        <v>00:29:00</v>
      </c>
      <c r="T19" s="63" t="str">
        <f t="shared" si="13"/>
        <v>00:37:38</v>
      </c>
      <c r="U19" s="40" t="str">
        <f t="shared" si="12"/>
        <v>00:39:45</v>
      </c>
    </row>
    <row r="20" spans="2:21" x14ac:dyDescent="0.4">
      <c r="B20" s="6" t="s">
        <v>36</v>
      </c>
      <c r="C20" s="5" t="s">
        <v>38</v>
      </c>
      <c r="D20" s="20">
        <v>30</v>
      </c>
      <c r="E20" s="23">
        <v>742861</v>
      </c>
      <c r="F20" s="28">
        <v>2064154</v>
      </c>
      <c r="G20" s="17">
        <f t="shared" si="2"/>
        <v>2030317.1724677843</v>
      </c>
      <c r="H20" s="1">
        <v>1314199</v>
      </c>
      <c r="I20" s="1">
        <f t="shared" si="3"/>
        <v>1289629.3329349845</v>
      </c>
      <c r="J20" s="1">
        <v>1758280</v>
      </c>
      <c r="K20" s="46">
        <f t="shared" si="4"/>
        <v>1724281.6712748979</v>
      </c>
      <c r="L20" s="46">
        <v>2436548</v>
      </c>
      <c r="M20" s="7">
        <f t="shared" si="5"/>
        <v>2394566.6422438188</v>
      </c>
      <c r="N20" s="38" t="str">
        <f t="shared" si="6"/>
        <v>00:34:24</v>
      </c>
      <c r="O20" s="62" t="str">
        <f t="shared" si="7"/>
        <v>00:33:50</v>
      </c>
      <c r="P20" s="39" t="str">
        <f t="shared" si="8"/>
        <v>00:21:54</v>
      </c>
      <c r="Q20" s="39" t="str">
        <f t="shared" si="9"/>
        <v>00:21:30</v>
      </c>
      <c r="R20" s="39" t="str">
        <f t="shared" si="10"/>
        <v>00:29:18</v>
      </c>
      <c r="S20" s="63" t="str">
        <f t="shared" si="11"/>
        <v>00:28:44</v>
      </c>
      <c r="T20" s="63" t="str">
        <f t="shared" si="13"/>
        <v>00:40:37</v>
      </c>
      <c r="U20" s="40" t="str">
        <f t="shared" si="12"/>
        <v>00:39:55</v>
      </c>
    </row>
    <row r="21" spans="2:21" x14ac:dyDescent="0.4">
      <c r="B21" s="6" t="s">
        <v>36</v>
      </c>
      <c r="C21" s="5" t="s">
        <v>38</v>
      </c>
      <c r="D21" s="20">
        <v>35</v>
      </c>
      <c r="E21" s="23">
        <v>414416</v>
      </c>
      <c r="F21" s="28">
        <v>1969663</v>
      </c>
      <c r="G21" s="17">
        <f t="shared" si="2"/>
        <v>2000089.5704396982</v>
      </c>
      <c r="H21" s="1">
        <v>1245587</v>
      </c>
      <c r="I21" s="1">
        <f t="shared" si="3"/>
        <v>1244742.9705335053</v>
      </c>
      <c r="J21" s="1">
        <v>1663338</v>
      </c>
      <c r="K21" s="46">
        <f t="shared" si="4"/>
        <v>1672637.8902486505</v>
      </c>
      <c r="L21" s="46">
        <v>2319313</v>
      </c>
      <c r="M21" s="7">
        <f t="shared" si="5"/>
        <v>2357409.6305641816</v>
      </c>
      <c r="N21" s="38" t="str">
        <f t="shared" si="6"/>
        <v>00:32:50</v>
      </c>
      <c r="O21" s="62" t="str">
        <f t="shared" si="7"/>
        <v>00:33:20</v>
      </c>
      <c r="P21" s="39" t="str">
        <f t="shared" si="8"/>
        <v>00:20:46</v>
      </c>
      <c r="Q21" s="39" t="str">
        <f t="shared" si="9"/>
        <v>00:20:45</v>
      </c>
      <c r="R21" s="39" t="str">
        <f t="shared" si="10"/>
        <v>00:27:43</v>
      </c>
      <c r="S21" s="63" t="str">
        <f t="shared" si="11"/>
        <v>00:27:53</v>
      </c>
      <c r="T21" s="63" t="str">
        <f t="shared" si="13"/>
        <v>00:38:39</v>
      </c>
      <c r="U21" s="40" t="str">
        <f t="shared" si="12"/>
        <v>00:39:17</v>
      </c>
    </row>
    <row r="22" spans="2:21" x14ac:dyDescent="0.4">
      <c r="B22" s="6" t="s">
        <v>36</v>
      </c>
      <c r="C22" s="5" t="s">
        <v>38</v>
      </c>
      <c r="D22" s="20">
        <v>40</v>
      </c>
      <c r="E22" s="23">
        <v>564187</v>
      </c>
      <c r="F22" s="28">
        <v>2022439</v>
      </c>
      <c r="G22" s="17">
        <f t="shared" si="2"/>
        <v>2086376.4867933257</v>
      </c>
      <c r="H22" s="1">
        <v>1244123</v>
      </c>
      <c r="I22" s="1">
        <f t="shared" si="3"/>
        <v>1269678.8426069496</v>
      </c>
      <c r="J22" s="1">
        <v>1679469</v>
      </c>
      <c r="K22" s="46">
        <f t="shared" si="4"/>
        <v>1730419.7259883592</v>
      </c>
      <c r="L22" s="46">
        <v>2385393</v>
      </c>
      <c r="M22" s="7">
        <f t="shared" si="5"/>
        <v>2476700.1768754278</v>
      </c>
      <c r="N22" s="38" t="str">
        <f t="shared" si="6"/>
        <v>00:33:42</v>
      </c>
      <c r="O22" s="62" t="str">
        <f t="shared" si="7"/>
        <v>00:34:46</v>
      </c>
      <c r="P22" s="39" t="str">
        <f t="shared" si="8"/>
        <v>00:20:44</v>
      </c>
      <c r="Q22" s="39" t="str">
        <f t="shared" si="9"/>
        <v>00:21:10</v>
      </c>
      <c r="R22" s="39" t="str">
        <f t="shared" si="10"/>
        <v>00:27:59</v>
      </c>
      <c r="S22" s="63" t="str">
        <f t="shared" si="11"/>
        <v>00:28:50</v>
      </c>
      <c r="T22" s="63" t="str">
        <f t="shared" si="13"/>
        <v>00:39:45</v>
      </c>
      <c r="U22" s="40" t="str">
        <f t="shared" si="12"/>
        <v>00:41:17</v>
      </c>
    </row>
    <row r="23" spans="2:21" x14ac:dyDescent="0.4">
      <c r="B23" s="6" t="s">
        <v>36</v>
      </c>
      <c r="C23" s="5" t="s">
        <v>38</v>
      </c>
      <c r="D23" s="20">
        <v>45</v>
      </c>
      <c r="E23" s="23">
        <v>585724</v>
      </c>
      <c r="F23" s="28">
        <v>2147963</v>
      </c>
      <c r="G23" s="17">
        <f t="shared" si="2"/>
        <v>2222118.4603443686</v>
      </c>
      <c r="H23" s="1">
        <v>1294295</v>
      </c>
      <c r="I23" s="1">
        <f t="shared" si="3"/>
        <v>1330044.7770704788</v>
      </c>
      <c r="J23" s="1">
        <v>1779497</v>
      </c>
      <c r="K23" s="46">
        <f t="shared" si="4"/>
        <v>1848504.0313770955</v>
      </c>
      <c r="L23" s="46">
        <v>2564650</v>
      </c>
      <c r="M23" s="7">
        <f t="shared" si="5"/>
        <v>2664618.9862950989</v>
      </c>
      <c r="N23" s="38" t="str">
        <f t="shared" si="6"/>
        <v>00:35:48</v>
      </c>
      <c r="O23" s="62" t="str">
        <f t="shared" si="7"/>
        <v>00:37:02</v>
      </c>
      <c r="P23" s="39" t="str">
        <f t="shared" si="8"/>
        <v>00:21:34</v>
      </c>
      <c r="Q23" s="39" t="str">
        <f t="shared" si="9"/>
        <v>00:22:10</v>
      </c>
      <c r="R23" s="39" t="str">
        <f t="shared" si="10"/>
        <v>00:29:39</v>
      </c>
      <c r="S23" s="63" t="str">
        <f t="shared" si="11"/>
        <v>00:30:49</v>
      </c>
      <c r="T23" s="63" t="str">
        <f t="shared" si="13"/>
        <v>00:42:45</v>
      </c>
      <c r="U23" s="40" t="str">
        <f t="shared" si="12"/>
        <v>00:44:25</v>
      </c>
    </row>
    <row r="24" spans="2:21" x14ac:dyDescent="0.4">
      <c r="B24" s="6" t="s">
        <v>36</v>
      </c>
      <c r="C24" s="5" t="s">
        <v>38</v>
      </c>
      <c r="D24" s="20">
        <v>50</v>
      </c>
      <c r="E24" s="23">
        <v>657189</v>
      </c>
      <c r="F24" s="28">
        <v>2288210</v>
      </c>
      <c r="G24" s="17">
        <f t="shared" si="2"/>
        <v>2359058.5550180129</v>
      </c>
      <c r="H24" s="1">
        <v>1361907</v>
      </c>
      <c r="I24" s="1">
        <f t="shared" si="3"/>
        <v>1398925.8743507704</v>
      </c>
      <c r="J24" s="1">
        <v>1910007</v>
      </c>
      <c r="K24" s="46">
        <f t="shared" si="4"/>
        <v>1973007.2032869644</v>
      </c>
      <c r="L24" s="46">
        <v>2753717</v>
      </c>
      <c r="M24" s="7">
        <f t="shared" si="5"/>
        <v>2842290.389978196</v>
      </c>
      <c r="N24" s="38" t="str">
        <f t="shared" si="6"/>
        <v>00:38:08</v>
      </c>
      <c r="O24" s="62" t="str">
        <f t="shared" si="7"/>
        <v>00:39:19</v>
      </c>
      <c r="P24" s="39" t="str">
        <f t="shared" si="8"/>
        <v>00:22:42</v>
      </c>
      <c r="Q24" s="39" t="str">
        <f t="shared" si="9"/>
        <v>00:23:19</v>
      </c>
      <c r="R24" s="39" t="str">
        <f t="shared" si="10"/>
        <v>00:31:50</v>
      </c>
      <c r="S24" s="63" t="str">
        <f t="shared" si="11"/>
        <v>00:32:53</v>
      </c>
      <c r="T24" s="63" t="str">
        <f t="shared" si="13"/>
        <v>00:45:54</v>
      </c>
      <c r="U24" s="40" t="str">
        <f t="shared" si="12"/>
        <v>00:47:22</v>
      </c>
    </row>
    <row r="25" spans="2:21" x14ac:dyDescent="0.4">
      <c r="B25" s="6" t="s">
        <v>36</v>
      </c>
      <c r="C25" s="5" t="s">
        <v>38</v>
      </c>
      <c r="D25" s="20">
        <v>55</v>
      </c>
      <c r="E25" s="23">
        <v>573308</v>
      </c>
      <c r="F25" s="28">
        <v>2440273</v>
      </c>
      <c r="G25" s="17">
        <f t="shared" si="2"/>
        <v>2524775.1473477222</v>
      </c>
      <c r="H25" s="1">
        <v>1441361</v>
      </c>
      <c r="I25" s="1">
        <f t="shared" si="3"/>
        <v>1486550.3866597118</v>
      </c>
      <c r="J25" s="1">
        <v>2045225</v>
      </c>
      <c r="K25" s="46">
        <f t="shared" si="4"/>
        <v>2123204.4437487451</v>
      </c>
      <c r="L25" s="46">
        <v>2943823</v>
      </c>
      <c r="M25" s="7">
        <f t="shared" si="5"/>
        <v>3054399.7866957374</v>
      </c>
      <c r="N25" s="38" t="str">
        <f t="shared" si="6"/>
        <v>00:40:40</v>
      </c>
      <c r="O25" s="62" t="str">
        <f t="shared" si="7"/>
        <v>00:42:05</v>
      </c>
      <c r="P25" s="39" t="str">
        <f t="shared" si="8"/>
        <v>00:24:01</v>
      </c>
      <c r="Q25" s="39" t="str">
        <f t="shared" si="9"/>
        <v>00:24:47</v>
      </c>
      <c r="R25" s="39" t="str">
        <f t="shared" si="10"/>
        <v>00:34:05</v>
      </c>
      <c r="S25" s="63" t="str">
        <f t="shared" si="11"/>
        <v>00:35:23</v>
      </c>
      <c r="T25" s="63" t="str">
        <f t="shared" si="13"/>
        <v>00:49:04</v>
      </c>
      <c r="U25" s="40" t="str">
        <f t="shared" si="12"/>
        <v>00:50:54</v>
      </c>
    </row>
    <row r="26" spans="2:21" x14ac:dyDescent="0.4">
      <c r="B26" s="6" t="s">
        <v>36</v>
      </c>
      <c r="C26" s="5" t="s">
        <v>38</v>
      </c>
      <c r="D26" s="20">
        <v>60</v>
      </c>
      <c r="E26" s="23">
        <v>492606</v>
      </c>
      <c r="F26" s="28">
        <v>2623121</v>
      </c>
      <c r="G26" s="17">
        <f t="shared" si="2"/>
        <v>2649835.9455159511</v>
      </c>
      <c r="H26" s="1">
        <v>1539143</v>
      </c>
      <c r="I26" s="1">
        <f t="shared" si="3"/>
        <v>1548445.5824203719</v>
      </c>
      <c r="J26" s="1">
        <v>2213959</v>
      </c>
      <c r="K26" s="46">
        <f t="shared" si="4"/>
        <v>2229809.4919649656</v>
      </c>
      <c r="L26" s="46">
        <v>3183092</v>
      </c>
      <c r="M26" s="7">
        <f t="shared" si="5"/>
        <v>3210578.9827378662</v>
      </c>
      <c r="N26" s="38" t="str">
        <f t="shared" si="6"/>
        <v>00:43:43</v>
      </c>
      <c r="O26" s="62" t="str">
        <f t="shared" si="7"/>
        <v>00:44:10</v>
      </c>
      <c r="P26" s="39" t="str">
        <f t="shared" si="8"/>
        <v>00:25:39</v>
      </c>
      <c r="Q26" s="39" t="str">
        <f t="shared" si="9"/>
        <v>00:25:48</v>
      </c>
      <c r="R26" s="39" t="str">
        <f t="shared" si="10"/>
        <v>00:36:54</v>
      </c>
      <c r="S26" s="63" t="str">
        <f t="shared" si="11"/>
        <v>00:37:10</v>
      </c>
      <c r="T26" s="63" t="str">
        <f t="shared" si="13"/>
        <v>00:53:03</v>
      </c>
      <c r="U26" s="40" t="str">
        <f t="shared" si="12"/>
        <v>00:53:31</v>
      </c>
    </row>
    <row r="27" spans="2:21" x14ac:dyDescent="0.4">
      <c r="B27" s="6" t="s">
        <v>36</v>
      </c>
      <c r="C27" s="5" t="s">
        <v>38</v>
      </c>
      <c r="D27" s="20">
        <v>65</v>
      </c>
      <c r="E27" s="23">
        <v>362213</v>
      </c>
      <c r="F27" s="28">
        <v>2686168</v>
      </c>
      <c r="G27" s="17">
        <f t="shared" si="2"/>
        <v>2678584.086365609</v>
      </c>
      <c r="H27" s="1">
        <v>1561097</v>
      </c>
      <c r="I27" s="1">
        <f t="shared" si="3"/>
        <v>1545015.4310490785</v>
      </c>
      <c r="J27" s="1">
        <v>2251366</v>
      </c>
      <c r="K27" s="46">
        <f t="shared" si="4"/>
        <v>2233301.810857147</v>
      </c>
      <c r="L27" s="46">
        <v>3247961</v>
      </c>
      <c r="M27" s="7">
        <f t="shared" si="5"/>
        <v>3230067.2478765179</v>
      </c>
      <c r="N27" s="38" t="str">
        <f t="shared" si="6"/>
        <v>00:44:46</v>
      </c>
      <c r="O27" s="62" t="str">
        <f t="shared" si="7"/>
        <v>00:44:39</v>
      </c>
      <c r="P27" s="39" t="str">
        <f t="shared" si="8"/>
        <v>00:26:01</v>
      </c>
      <c r="Q27" s="39" t="str">
        <f t="shared" si="9"/>
        <v>00:25:45</v>
      </c>
      <c r="R27" s="39" t="str">
        <f t="shared" si="10"/>
        <v>00:37:31</v>
      </c>
      <c r="S27" s="63" t="str">
        <f t="shared" si="11"/>
        <v>00:37:13</v>
      </c>
      <c r="T27" s="63" t="str">
        <f t="shared" si="13"/>
        <v>00:54:08</v>
      </c>
      <c r="U27" s="40" t="str">
        <f t="shared" si="12"/>
        <v>00:53:50</v>
      </c>
    </row>
    <row r="28" spans="2:21" x14ac:dyDescent="0.4">
      <c r="B28" s="6" t="s">
        <v>36</v>
      </c>
      <c r="C28" s="5" t="s">
        <v>38</v>
      </c>
      <c r="D28" s="20">
        <v>70</v>
      </c>
      <c r="E28" s="23">
        <v>200071</v>
      </c>
      <c r="F28" s="28">
        <v>2664854</v>
      </c>
      <c r="G28" s="17">
        <f t="shared" si="2"/>
        <v>2614981.0936299791</v>
      </c>
      <c r="H28" s="1">
        <v>1515901</v>
      </c>
      <c r="I28" s="1">
        <f t="shared" si="3"/>
        <v>1476503.2184198922</v>
      </c>
      <c r="J28" s="1">
        <v>2200598</v>
      </c>
      <c r="K28" s="46">
        <f t="shared" si="4"/>
        <v>2140563.4398081582</v>
      </c>
      <c r="L28" s="46">
        <v>3197672</v>
      </c>
      <c r="M28" s="7">
        <f t="shared" si="5"/>
        <v>3131405.1752330926</v>
      </c>
      <c r="N28" s="38" t="str">
        <f t="shared" si="6"/>
        <v>00:44:25</v>
      </c>
      <c r="O28" s="62" t="str">
        <f t="shared" si="7"/>
        <v>00:43:35</v>
      </c>
      <c r="P28" s="39" t="str">
        <f t="shared" si="8"/>
        <v>00:25:16</v>
      </c>
      <c r="Q28" s="39" t="str">
        <f t="shared" si="9"/>
        <v>00:24:37</v>
      </c>
      <c r="R28" s="39" t="str">
        <f t="shared" si="10"/>
        <v>00:36:41</v>
      </c>
      <c r="S28" s="63" t="str">
        <f t="shared" si="11"/>
        <v>00:35:41</v>
      </c>
      <c r="T28" s="63" t="str">
        <f t="shared" si="13"/>
        <v>00:53:18</v>
      </c>
      <c r="U28" s="40" t="str">
        <f t="shared" si="12"/>
        <v>00:52:11</v>
      </c>
    </row>
    <row r="29" spans="2:21" x14ac:dyDescent="0.4">
      <c r="B29" s="6" t="s">
        <v>36</v>
      </c>
      <c r="C29" s="5" t="s">
        <v>38</v>
      </c>
      <c r="D29" s="20">
        <v>75</v>
      </c>
      <c r="E29" s="23">
        <v>112895</v>
      </c>
      <c r="F29" s="28">
        <v>2526597</v>
      </c>
      <c r="G29" s="17">
        <f t="shared" si="2"/>
        <v>2467695.2912523146</v>
      </c>
      <c r="H29" s="1">
        <v>1406683</v>
      </c>
      <c r="I29" s="1">
        <f t="shared" si="3"/>
        <v>1360500.7381028289</v>
      </c>
      <c r="J29" s="1">
        <v>2034171</v>
      </c>
      <c r="K29" s="46">
        <f t="shared" si="4"/>
        <v>1963618.6744387085</v>
      </c>
      <c r="L29" s="46">
        <v>3013968</v>
      </c>
      <c r="M29" s="7">
        <f t="shared" si="5"/>
        <v>2922977.3784103589</v>
      </c>
      <c r="N29" s="38" t="str">
        <f t="shared" si="6"/>
        <v>00:42:07</v>
      </c>
      <c r="O29" s="62" t="str">
        <f t="shared" si="7"/>
        <v>00:41:08</v>
      </c>
      <c r="P29" s="39" t="str">
        <f t="shared" si="8"/>
        <v>00:23:27</v>
      </c>
      <c r="Q29" s="39" t="str">
        <f t="shared" si="9"/>
        <v>00:22:41</v>
      </c>
      <c r="R29" s="39" t="str">
        <f t="shared" si="10"/>
        <v>00:33:54</v>
      </c>
      <c r="S29" s="63" t="str">
        <f t="shared" si="11"/>
        <v>00:32:44</v>
      </c>
      <c r="T29" s="63" t="str">
        <f t="shared" si="13"/>
        <v>00:50:14</v>
      </c>
      <c r="U29" s="40" t="str">
        <f t="shared" si="12"/>
        <v>00:48:43</v>
      </c>
    </row>
    <row r="30" spans="2:21" x14ac:dyDescent="0.4">
      <c r="B30" s="6" t="s">
        <v>36</v>
      </c>
      <c r="C30" s="5" t="s">
        <v>38</v>
      </c>
      <c r="D30" s="20">
        <v>80</v>
      </c>
      <c r="E30" s="23">
        <v>50211</v>
      </c>
      <c r="F30" s="28">
        <v>2335260</v>
      </c>
      <c r="G30" s="17">
        <f t="shared" si="2"/>
        <v>2298957.2556261541</v>
      </c>
      <c r="H30" s="1">
        <v>1256664</v>
      </c>
      <c r="I30" s="1">
        <f t="shared" si="3"/>
        <v>1230417.1243857397</v>
      </c>
      <c r="J30" s="1">
        <v>1804988</v>
      </c>
      <c r="K30" s="46">
        <f t="shared" si="4"/>
        <v>1760739.9069297945</v>
      </c>
      <c r="L30" s="46">
        <v>2718393</v>
      </c>
      <c r="M30" s="7">
        <f t="shared" si="5"/>
        <v>2665635.7818398071</v>
      </c>
      <c r="N30" s="38" t="str">
        <f t="shared" si="6"/>
        <v>00:38:55</v>
      </c>
      <c r="O30" s="62" t="str">
        <f t="shared" si="7"/>
        <v>00:38:19</v>
      </c>
      <c r="P30" s="39" t="str">
        <f t="shared" si="8"/>
        <v>00:20:57</v>
      </c>
      <c r="Q30" s="39" t="str">
        <f t="shared" si="9"/>
        <v>00:20:30</v>
      </c>
      <c r="R30" s="39" t="str">
        <f t="shared" si="10"/>
        <v>00:30:05</v>
      </c>
      <c r="S30" s="63" t="str">
        <f t="shared" si="11"/>
        <v>00:29:21</v>
      </c>
      <c r="T30" s="63" t="str">
        <f t="shared" si="13"/>
        <v>00:45:18</v>
      </c>
      <c r="U30" s="40" t="str">
        <f t="shared" si="12"/>
        <v>00:44:26</v>
      </c>
    </row>
    <row r="31" spans="2:21" x14ac:dyDescent="0.4">
      <c r="B31" s="6" t="s">
        <v>36</v>
      </c>
      <c r="C31" s="5" t="s">
        <v>38</v>
      </c>
      <c r="D31" s="20">
        <v>85</v>
      </c>
      <c r="E31" s="23">
        <v>13687</v>
      </c>
      <c r="F31" s="28">
        <v>2165780</v>
      </c>
      <c r="G31" s="17">
        <f t="shared" si="2"/>
        <v>2192182.9684576057</v>
      </c>
      <c r="H31" s="1">
        <v>1134130</v>
      </c>
      <c r="I31" s="1">
        <f t="shared" si="3"/>
        <v>1168923.5003858397</v>
      </c>
      <c r="J31" s="1">
        <v>1598415</v>
      </c>
      <c r="K31" s="46">
        <f t="shared" si="4"/>
        <v>1654019.8201504776</v>
      </c>
      <c r="L31" s="46">
        <v>2472095</v>
      </c>
      <c r="M31" s="7">
        <f t="shared" si="5"/>
        <v>2530395.7207967588</v>
      </c>
      <c r="N31" s="38" t="str">
        <f t="shared" si="6"/>
        <v>00:36:06</v>
      </c>
      <c r="O31" s="62" t="str">
        <f t="shared" si="7"/>
        <v>00:36:32</v>
      </c>
      <c r="P31" s="39" t="str">
        <f t="shared" si="8"/>
        <v>00:18:54</v>
      </c>
      <c r="Q31" s="39" t="str">
        <f t="shared" si="9"/>
        <v>00:19:29</v>
      </c>
      <c r="R31" s="39" t="str">
        <f t="shared" si="10"/>
        <v>00:26:38</v>
      </c>
      <c r="S31" s="63" t="str">
        <f t="shared" si="11"/>
        <v>00:27:34</v>
      </c>
      <c r="T31" s="63" t="str">
        <f t="shared" si="13"/>
        <v>00:41:12</v>
      </c>
      <c r="U31" s="40" t="str">
        <f t="shared" si="12"/>
        <v>00:42:10</v>
      </c>
    </row>
    <row r="32" spans="2:21" x14ac:dyDescent="0.4">
      <c r="B32" s="6" t="s">
        <v>36</v>
      </c>
      <c r="C32" s="5" t="s">
        <v>38</v>
      </c>
      <c r="D32" s="20">
        <v>90</v>
      </c>
      <c r="E32" s="23">
        <v>7047</v>
      </c>
      <c r="F32" s="28">
        <v>2243464</v>
      </c>
      <c r="G32" s="17">
        <f t="shared" si="2"/>
        <v>1857077.3423754335</v>
      </c>
      <c r="H32" s="1">
        <v>1236501</v>
      </c>
      <c r="I32" s="1">
        <f t="shared" si="3"/>
        <v>1212521.1577386383</v>
      </c>
      <c r="J32" s="1">
        <v>1762018</v>
      </c>
      <c r="K32" s="46">
        <f t="shared" si="4"/>
        <v>1609897.3700264646</v>
      </c>
      <c r="L32" s="46">
        <v>2643630</v>
      </c>
      <c r="M32" s="7">
        <f t="shared" si="5"/>
        <v>2187896.2061165357</v>
      </c>
      <c r="N32" s="38" t="str">
        <f t="shared" si="6"/>
        <v>00:37:23</v>
      </c>
      <c r="O32" s="62" t="str">
        <f t="shared" si="7"/>
        <v>00:30:57</v>
      </c>
      <c r="P32" s="39" t="str">
        <f t="shared" si="8"/>
        <v>00:20:37</v>
      </c>
      <c r="Q32" s="39" t="str">
        <f t="shared" si="9"/>
        <v>00:20:13</v>
      </c>
      <c r="R32" s="39" t="str">
        <f t="shared" si="10"/>
        <v>00:29:22</v>
      </c>
      <c r="S32" s="63" t="str">
        <f t="shared" si="11"/>
        <v>00:26:50</v>
      </c>
      <c r="T32" s="63" t="str">
        <f t="shared" si="13"/>
        <v>00:44:04</v>
      </c>
      <c r="U32" s="40" t="str">
        <f t="shared" si="12"/>
        <v>00:36:28</v>
      </c>
    </row>
    <row r="33" spans="2:21" x14ac:dyDescent="0.4">
      <c r="B33" s="6" t="s">
        <v>39</v>
      </c>
      <c r="C33" s="5" t="s">
        <v>37</v>
      </c>
      <c r="D33" s="20">
        <v>20</v>
      </c>
      <c r="E33" s="23">
        <v>80617</v>
      </c>
      <c r="F33" s="28">
        <v>1823302</v>
      </c>
      <c r="G33" s="17">
        <f t="shared" si="2"/>
        <v>1846570.4400087222</v>
      </c>
      <c r="H33" s="1">
        <v>1210425</v>
      </c>
      <c r="I33" s="1">
        <f t="shared" si="3"/>
        <v>1203524.2977045139</v>
      </c>
      <c r="J33" s="1">
        <v>1596600</v>
      </c>
      <c r="K33" s="46">
        <f t="shared" si="4"/>
        <v>1608252.754264723</v>
      </c>
      <c r="L33" s="46">
        <v>2148059</v>
      </c>
      <c r="M33" s="7">
        <f t="shared" si="5"/>
        <v>2196731.9535241625</v>
      </c>
      <c r="N33" s="38" t="str">
        <f t="shared" si="6"/>
        <v>00:30:23</v>
      </c>
      <c r="O33" s="62" t="str">
        <f t="shared" si="7"/>
        <v>00:30:47</v>
      </c>
      <c r="P33" s="39" t="str">
        <f t="shared" si="8"/>
        <v>00:20:10</v>
      </c>
      <c r="Q33" s="39" t="str">
        <f t="shared" si="9"/>
        <v>00:20:04</v>
      </c>
      <c r="R33" s="39" t="str">
        <f t="shared" si="10"/>
        <v>00:26:37</v>
      </c>
      <c r="S33" s="63" t="str">
        <f t="shared" si="11"/>
        <v>00:26:48</v>
      </c>
      <c r="T33" s="63" t="str">
        <f t="shared" si="13"/>
        <v>00:35:48</v>
      </c>
      <c r="U33" s="40" t="str">
        <f t="shared" si="12"/>
        <v>00:36:37</v>
      </c>
    </row>
    <row r="34" spans="2:21" x14ac:dyDescent="0.4">
      <c r="B34" s="6" t="s">
        <v>39</v>
      </c>
      <c r="C34" s="5" t="s">
        <v>37</v>
      </c>
      <c r="D34" s="20">
        <v>25</v>
      </c>
      <c r="E34" s="23">
        <v>157851</v>
      </c>
      <c r="F34" s="28">
        <v>1858454</v>
      </c>
      <c r="G34" s="17">
        <f t="shared" si="2"/>
        <v>1857167.8969807692</v>
      </c>
      <c r="H34" s="1">
        <v>1200000</v>
      </c>
      <c r="I34" s="1">
        <f t="shared" si="3"/>
        <v>1187186.9069481839</v>
      </c>
      <c r="J34" s="1">
        <v>1614204</v>
      </c>
      <c r="K34" s="46">
        <f t="shared" si="4"/>
        <v>1599053.9713492384</v>
      </c>
      <c r="L34" s="46">
        <v>2221590</v>
      </c>
      <c r="M34" s="7">
        <f t="shared" si="5"/>
        <v>2223176.3408991494</v>
      </c>
      <c r="N34" s="38" t="str">
        <f t="shared" si="6"/>
        <v>00:30:58</v>
      </c>
      <c r="O34" s="62" t="str">
        <f t="shared" si="7"/>
        <v>00:30:57</v>
      </c>
      <c r="P34" s="39" t="str">
        <f t="shared" si="8"/>
        <v>00:20:00</v>
      </c>
      <c r="Q34" s="39" t="str">
        <f t="shared" si="9"/>
        <v>00:19:47</v>
      </c>
      <c r="R34" s="39" t="str">
        <f t="shared" si="10"/>
        <v>00:26:54</v>
      </c>
      <c r="S34" s="63" t="str">
        <f t="shared" si="11"/>
        <v>00:26:39</v>
      </c>
      <c r="T34" s="63" t="str">
        <f t="shared" si="13"/>
        <v>00:37:02</v>
      </c>
      <c r="U34" s="40" t="str">
        <f t="shared" si="12"/>
        <v>00:37:03</v>
      </c>
    </row>
    <row r="35" spans="2:21" x14ac:dyDescent="0.4">
      <c r="B35" s="6" t="s">
        <v>39</v>
      </c>
      <c r="C35" s="5" t="s">
        <v>37</v>
      </c>
      <c r="D35" s="20">
        <v>30</v>
      </c>
      <c r="E35" s="23">
        <v>269642</v>
      </c>
      <c r="F35" s="28">
        <v>1856415</v>
      </c>
      <c r="G35" s="17">
        <f t="shared" si="2"/>
        <v>1859017.2104831957</v>
      </c>
      <c r="H35" s="1">
        <v>1179686</v>
      </c>
      <c r="I35" s="1">
        <f t="shared" si="3"/>
        <v>1173309.9703239929</v>
      </c>
      <c r="J35" s="1">
        <v>1590185</v>
      </c>
      <c r="K35" s="46">
        <f t="shared" si="4"/>
        <v>1586867.7677173675</v>
      </c>
      <c r="L35" s="46">
        <v>2224105</v>
      </c>
      <c r="M35" s="7">
        <f t="shared" si="5"/>
        <v>2227594.7082670396</v>
      </c>
      <c r="N35" s="38" t="str">
        <f t="shared" si="6"/>
        <v>00:30:56</v>
      </c>
      <c r="O35" s="62" t="str">
        <f t="shared" si="7"/>
        <v>00:30:59</v>
      </c>
      <c r="P35" s="39" t="str">
        <f t="shared" si="8"/>
        <v>00:19:40</v>
      </c>
      <c r="Q35" s="39" t="str">
        <f t="shared" si="9"/>
        <v>00:19:33</v>
      </c>
      <c r="R35" s="39" t="str">
        <f t="shared" si="10"/>
        <v>00:26:30</v>
      </c>
      <c r="S35" s="63" t="str">
        <f t="shared" si="11"/>
        <v>00:26:27</v>
      </c>
      <c r="T35" s="63" t="str">
        <f t="shared" si="13"/>
        <v>00:37:04</v>
      </c>
      <c r="U35" s="40" t="str">
        <f t="shared" si="12"/>
        <v>00:37:08</v>
      </c>
    </row>
    <row r="36" spans="2:21" x14ac:dyDescent="0.4">
      <c r="B36" s="6" t="s">
        <v>39</v>
      </c>
      <c r="C36" s="5" t="s">
        <v>37</v>
      </c>
      <c r="D36" s="20">
        <v>35</v>
      </c>
      <c r="E36" s="23">
        <v>340649</v>
      </c>
      <c r="F36" s="28">
        <v>1861077</v>
      </c>
      <c r="G36" s="17">
        <f t="shared" si="2"/>
        <v>1876945.0173187058</v>
      </c>
      <c r="H36" s="1">
        <v>1168263</v>
      </c>
      <c r="I36" s="1">
        <f t="shared" si="3"/>
        <v>1171503.4703114375</v>
      </c>
      <c r="J36" s="1">
        <v>1584242</v>
      </c>
      <c r="K36" s="46">
        <f t="shared" si="4"/>
        <v>1593387.9096181453</v>
      </c>
      <c r="L36" s="46">
        <v>2230357</v>
      </c>
      <c r="M36" s="7">
        <f t="shared" si="5"/>
        <v>2250965.3818698339</v>
      </c>
      <c r="N36" s="38" t="str">
        <f t="shared" ref="N36:N62" si="14">TEXT(F36/1000/86400, "hh:mm:ss")</f>
        <v>00:31:01</v>
      </c>
      <c r="O36" s="62" t="str">
        <f t="shared" si="7"/>
        <v>00:31:17</v>
      </c>
      <c r="P36" s="39" t="str">
        <f t="shared" ref="P36:P62" si="15">TEXT(H36/1000/86400, "hh:mm:ss")</f>
        <v>00:19:28</v>
      </c>
      <c r="Q36" s="39" t="str">
        <f t="shared" si="9"/>
        <v>00:19:32</v>
      </c>
      <c r="R36" s="39" t="str">
        <f t="shared" ref="R36:R62" si="16">TEXT(J36/1000/86400, "hh:mm:ss")</f>
        <v>00:26:24</v>
      </c>
      <c r="S36" s="63" t="str">
        <f t="shared" si="11"/>
        <v>00:26:33</v>
      </c>
      <c r="T36" s="63" t="str">
        <f t="shared" si="13"/>
        <v>00:37:10</v>
      </c>
      <c r="U36" s="40" t="str">
        <f t="shared" si="12"/>
        <v>00:37:31</v>
      </c>
    </row>
    <row r="37" spans="2:21" x14ac:dyDescent="0.4">
      <c r="B37" s="6" t="s">
        <v>39</v>
      </c>
      <c r="C37" s="5" t="s">
        <v>37</v>
      </c>
      <c r="D37" s="20">
        <v>40</v>
      </c>
      <c r="E37" s="23">
        <v>321121</v>
      </c>
      <c r="F37" s="28">
        <v>1893778</v>
      </c>
      <c r="G37" s="17">
        <f t="shared" si="2"/>
        <v>1903227.2931332071</v>
      </c>
      <c r="H37" s="1">
        <v>1174941</v>
      </c>
      <c r="I37" s="1">
        <f t="shared" si="3"/>
        <v>1168370.9527839129</v>
      </c>
      <c r="J37" s="1">
        <v>1603090</v>
      </c>
      <c r="K37" s="46">
        <f t="shared" si="4"/>
        <v>1605705.7425219335</v>
      </c>
      <c r="L37" s="46">
        <v>2272827</v>
      </c>
      <c r="M37" s="7">
        <f t="shared" si="5"/>
        <v>2286701.4840942994</v>
      </c>
      <c r="N37" s="38" t="str">
        <f t="shared" si="14"/>
        <v>00:31:34</v>
      </c>
      <c r="O37" s="62" t="str">
        <f t="shared" si="7"/>
        <v>00:31:43</v>
      </c>
      <c r="P37" s="39" t="str">
        <f t="shared" si="15"/>
        <v>00:19:35</v>
      </c>
      <c r="Q37" s="39" t="str">
        <f t="shared" si="9"/>
        <v>00:19:28</v>
      </c>
      <c r="R37" s="39" t="str">
        <f t="shared" si="16"/>
        <v>00:26:43</v>
      </c>
      <c r="S37" s="63" t="str">
        <f t="shared" si="11"/>
        <v>00:26:46</v>
      </c>
      <c r="T37" s="63" t="str">
        <f t="shared" si="13"/>
        <v>00:37:53</v>
      </c>
      <c r="U37" s="40" t="str">
        <f t="shared" si="12"/>
        <v>00:38:07</v>
      </c>
    </row>
    <row r="38" spans="2:21" x14ac:dyDescent="0.4">
      <c r="B38" s="6" t="s">
        <v>39</v>
      </c>
      <c r="C38" s="5" t="s">
        <v>37</v>
      </c>
      <c r="D38" s="20">
        <v>45</v>
      </c>
      <c r="E38" s="23">
        <v>250718</v>
      </c>
      <c r="F38" s="28">
        <v>1915330</v>
      </c>
      <c r="G38" s="17">
        <f t="shared" si="2"/>
        <v>1918348.986201091</v>
      </c>
      <c r="H38" s="1">
        <v>1159956</v>
      </c>
      <c r="I38" s="1">
        <f t="shared" si="3"/>
        <v>1149845.8751538738</v>
      </c>
      <c r="J38" s="1">
        <v>1609056</v>
      </c>
      <c r="K38" s="46">
        <f t="shared" si="4"/>
        <v>1603507.78830449</v>
      </c>
      <c r="L38" s="46">
        <v>2304472</v>
      </c>
      <c r="M38" s="7">
        <f t="shared" si="5"/>
        <v>2311896.1217085198</v>
      </c>
      <c r="N38" s="38" t="str">
        <f t="shared" si="14"/>
        <v>00:31:55</v>
      </c>
      <c r="O38" s="62" t="str">
        <f t="shared" si="7"/>
        <v>00:31:58</v>
      </c>
      <c r="P38" s="39" t="str">
        <f t="shared" si="15"/>
        <v>00:19:20</v>
      </c>
      <c r="Q38" s="39" t="str">
        <f t="shared" si="9"/>
        <v>00:19:10</v>
      </c>
      <c r="R38" s="39" t="str">
        <f t="shared" si="16"/>
        <v>00:26:49</v>
      </c>
      <c r="S38" s="63" t="str">
        <f t="shared" si="11"/>
        <v>00:26:44</v>
      </c>
      <c r="T38" s="63" t="str">
        <f t="shared" si="13"/>
        <v>00:38:24</v>
      </c>
      <c r="U38" s="40" t="str">
        <f t="shared" si="12"/>
        <v>00:38:32</v>
      </c>
    </row>
    <row r="39" spans="2:21" x14ac:dyDescent="0.4">
      <c r="B39" s="6" t="s">
        <v>39</v>
      </c>
      <c r="C39" s="5" t="s">
        <v>37</v>
      </c>
      <c r="D39" s="20">
        <v>50</v>
      </c>
      <c r="E39" s="23">
        <v>206637</v>
      </c>
      <c r="F39" s="28">
        <v>1922012</v>
      </c>
      <c r="G39" s="17">
        <f t="shared" si="2"/>
        <v>1934745.2003301182</v>
      </c>
      <c r="H39" s="1">
        <v>1137579</v>
      </c>
      <c r="I39" s="1">
        <f t="shared" si="3"/>
        <v>1132104.8820410648</v>
      </c>
      <c r="J39" s="1">
        <v>1596776</v>
      </c>
      <c r="K39" s="46">
        <f t="shared" si="4"/>
        <v>1599834.1141242278</v>
      </c>
      <c r="L39" s="46">
        <v>2320904</v>
      </c>
      <c r="M39" s="7">
        <f t="shared" si="5"/>
        <v>2334616.5462624105</v>
      </c>
      <c r="N39" s="38" t="str">
        <f t="shared" si="14"/>
        <v>00:32:02</v>
      </c>
      <c r="O39" s="62" t="str">
        <f t="shared" si="7"/>
        <v>00:32:15</v>
      </c>
      <c r="P39" s="39" t="str">
        <f t="shared" si="15"/>
        <v>00:18:58</v>
      </c>
      <c r="Q39" s="39" t="str">
        <f t="shared" si="9"/>
        <v>00:18:52</v>
      </c>
      <c r="R39" s="39" t="str">
        <f t="shared" si="16"/>
        <v>00:26:37</v>
      </c>
      <c r="S39" s="63" t="str">
        <f t="shared" si="11"/>
        <v>00:26:40</v>
      </c>
      <c r="T39" s="63" t="str">
        <f t="shared" si="13"/>
        <v>00:38:41</v>
      </c>
      <c r="U39" s="40" t="str">
        <f t="shared" si="12"/>
        <v>00:38:55</v>
      </c>
    </row>
    <row r="40" spans="2:21" x14ac:dyDescent="0.4">
      <c r="B40" s="6" t="s">
        <v>39</v>
      </c>
      <c r="C40" s="5" t="s">
        <v>37</v>
      </c>
      <c r="D40" s="20">
        <v>55</v>
      </c>
      <c r="E40" s="23">
        <v>153234</v>
      </c>
      <c r="F40" s="28">
        <v>1951916</v>
      </c>
      <c r="G40" s="17">
        <f t="shared" si="2"/>
        <v>1987150.805336762</v>
      </c>
      <c r="H40" s="1">
        <v>1124723</v>
      </c>
      <c r="I40" s="1">
        <f t="shared" si="3"/>
        <v>1123516.6843000259</v>
      </c>
      <c r="J40" s="1">
        <v>1603958</v>
      </c>
      <c r="K40" s="46">
        <f t="shared" si="4"/>
        <v>1619865.1535459643</v>
      </c>
      <c r="L40" s="46">
        <v>2353108</v>
      </c>
      <c r="M40" s="7">
        <f t="shared" si="5"/>
        <v>2400215.1136503317</v>
      </c>
      <c r="N40" s="38" t="str">
        <f t="shared" si="14"/>
        <v>00:32:32</v>
      </c>
      <c r="O40" s="62" t="str">
        <f t="shared" si="7"/>
        <v>00:33:07</v>
      </c>
      <c r="P40" s="39" t="str">
        <f t="shared" si="15"/>
        <v>00:18:45</v>
      </c>
      <c r="Q40" s="39" t="str">
        <f t="shared" si="9"/>
        <v>00:18:44</v>
      </c>
      <c r="R40" s="39" t="str">
        <f t="shared" si="16"/>
        <v>00:26:44</v>
      </c>
      <c r="S40" s="63" t="str">
        <f t="shared" si="11"/>
        <v>00:27:00</v>
      </c>
      <c r="T40" s="63" t="str">
        <f t="shared" si="13"/>
        <v>00:39:13</v>
      </c>
      <c r="U40" s="40" t="str">
        <f t="shared" si="12"/>
        <v>00:40:00</v>
      </c>
    </row>
    <row r="41" spans="2:21" x14ac:dyDescent="0.4">
      <c r="B41" s="6" t="s">
        <v>39</v>
      </c>
      <c r="C41" s="5" t="s">
        <v>37</v>
      </c>
      <c r="D41" s="20">
        <v>60</v>
      </c>
      <c r="E41" s="23">
        <v>111983</v>
      </c>
      <c r="F41" s="28">
        <v>2035365</v>
      </c>
      <c r="G41" s="17">
        <f t="shared" si="2"/>
        <v>2077873.4866471756</v>
      </c>
      <c r="H41" s="1">
        <v>1121866</v>
      </c>
      <c r="I41" s="1">
        <f t="shared" si="3"/>
        <v>1122697.6759376433</v>
      </c>
      <c r="J41" s="1">
        <v>1641632</v>
      </c>
      <c r="K41" s="46">
        <f t="shared" si="4"/>
        <v>1659177.7547836711</v>
      </c>
      <c r="L41" s="46">
        <v>2464675</v>
      </c>
      <c r="M41" s="7">
        <f t="shared" si="5"/>
        <v>2511054.652090197</v>
      </c>
      <c r="N41" s="38" t="str">
        <f t="shared" si="14"/>
        <v>00:33:55</v>
      </c>
      <c r="O41" s="62" t="str">
        <f t="shared" si="7"/>
        <v>00:34:38</v>
      </c>
      <c r="P41" s="39" t="str">
        <f t="shared" si="15"/>
        <v>00:18:42</v>
      </c>
      <c r="Q41" s="39" t="str">
        <f t="shared" si="9"/>
        <v>00:18:43</v>
      </c>
      <c r="R41" s="39" t="str">
        <f t="shared" si="16"/>
        <v>00:27:22</v>
      </c>
      <c r="S41" s="63" t="str">
        <f t="shared" si="11"/>
        <v>00:27:39</v>
      </c>
      <c r="T41" s="63" t="str">
        <f t="shared" si="13"/>
        <v>00:41:05</v>
      </c>
      <c r="U41" s="40" t="str">
        <f t="shared" si="12"/>
        <v>00:41:51</v>
      </c>
    </row>
    <row r="42" spans="2:21" x14ac:dyDescent="0.4">
      <c r="B42" s="6" t="s">
        <v>39</v>
      </c>
      <c r="C42" s="5" t="s">
        <v>37</v>
      </c>
      <c r="D42" s="20">
        <v>65</v>
      </c>
      <c r="E42" s="23">
        <v>71349</v>
      </c>
      <c r="F42" s="28">
        <v>2144591</v>
      </c>
      <c r="G42" s="17">
        <f t="shared" si="2"/>
        <v>2158115.3574637505</v>
      </c>
      <c r="H42" s="1">
        <v>1124003</v>
      </c>
      <c r="I42" s="1">
        <f t="shared" si="3"/>
        <v>1115511.1040002152</v>
      </c>
      <c r="J42" s="1">
        <v>1686716</v>
      </c>
      <c r="K42" s="46">
        <f t="shared" si="4"/>
        <v>1685748.4821779248</v>
      </c>
      <c r="L42" s="46">
        <v>2583848</v>
      </c>
      <c r="M42" s="7">
        <f t="shared" si="5"/>
        <v>2588732.0559007884</v>
      </c>
      <c r="N42" s="38" t="str">
        <f t="shared" si="14"/>
        <v>00:35:45</v>
      </c>
      <c r="O42" s="62" t="str">
        <f t="shared" si="7"/>
        <v>00:35:58</v>
      </c>
      <c r="P42" s="39" t="str">
        <f t="shared" si="15"/>
        <v>00:18:44</v>
      </c>
      <c r="Q42" s="39" t="str">
        <f t="shared" si="9"/>
        <v>00:18:36</v>
      </c>
      <c r="R42" s="39" t="str">
        <f t="shared" si="16"/>
        <v>00:28:07</v>
      </c>
      <c r="S42" s="63" t="str">
        <f t="shared" si="11"/>
        <v>00:28:06</v>
      </c>
      <c r="T42" s="63" t="str">
        <f t="shared" si="13"/>
        <v>00:43:04</v>
      </c>
      <c r="U42" s="40" t="str">
        <f t="shared" si="12"/>
        <v>00:43:09</v>
      </c>
    </row>
    <row r="43" spans="2:21" x14ac:dyDescent="0.4">
      <c r="B43" s="6" t="s">
        <v>39</v>
      </c>
      <c r="C43" s="5" t="s">
        <v>37</v>
      </c>
      <c r="D43" s="20">
        <v>70</v>
      </c>
      <c r="E43" s="23">
        <v>40170</v>
      </c>
      <c r="F43" s="28">
        <v>2182137</v>
      </c>
      <c r="G43" s="17">
        <f t="shared" si="2"/>
        <v>2167651.6022346369</v>
      </c>
      <c r="H43" s="1">
        <v>1100428</v>
      </c>
      <c r="I43" s="1">
        <f t="shared" si="3"/>
        <v>1075087.6067039105</v>
      </c>
      <c r="J43" s="1">
        <v>1684030</v>
      </c>
      <c r="K43" s="46">
        <f t="shared" si="4"/>
        <v>1646741.1575418995</v>
      </c>
      <c r="L43" s="46">
        <v>2597407</v>
      </c>
      <c r="M43" s="7">
        <f t="shared" si="5"/>
        <v>2554781.1877094973</v>
      </c>
      <c r="N43" s="38" t="str">
        <f t="shared" si="14"/>
        <v>00:36:22</v>
      </c>
      <c r="O43" s="62" t="str">
        <f t="shared" si="7"/>
        <v>00:36:08</v>
      </c>
      <c r="P43" s="39" t="str">
        <f t="shared" si="15"/>
        <v>00:18:20</v>
      </c>
      <c r="Q43" s="39" t="str">
        <f t="shared" si="9"/>
        <v>00:17:55</v>
      </c>
      <c r="R43" s="39" t="str">
        <f t="shared" si="16"/>
        <v>00:28:04</v>
      </c>
      <c r="S43" s="63" t="str">
        <f t="shared" si="11"/>
        <v>00:27:27</v>
      </c>
      <c r="T43" s="63" t="str">
        <f t="shared" si="13"/>
        <v>00:43:17</v>
      </c>
      <c r="U43" s="40" t="str">
        <f t="shared" si="12"/>
        <v>00:42:35</v>
      </c>
    </row>
    <row r="44" spans="2:21" x14ac:dyDescent="0.4">
      <c r="B44" s="6" t="s">
        <v>39</v>
      </c>
      <c r="C44" s="5" t="s">
        <v>37</v>
      </c>
      <c r="D44" s="20">
        <v>75</v>
      </c>
      <c r="E44" s="23">
        <v>18005</v>
      </c>
      <c r="F44" s="28">
        <v>2135334</v>
      </c>
      <c r="G44" s="17">
        <f t="shared" si="2"/>
        <v>2102411.660892738</v>
      </c>
      <c r="H44" s="1">
        <v>1018552</v>
      </c>
      <c r="I44" s="1">
        <f t="shared" si="3"/>
        <v>998683.8629247169</v>
      </c>
      <c r="J44" s="1">
        <v>1563548</v>
      </c>
      <c r="K44" s="46">
        <f t="shared" si="4"/>
        <v>1529935.8575949366</v>
      </c>
      <c r="L44" s="46">
        <v>2459681</v>
      </c>
      <c r="M44" s="7">
        <f t="shared" si="5"/>
        <v>2410936.2351765488</v>
      </c>
      <c r="N44" s="38" t="str">
        <f t="shared" si="14"/>
        <v>00:35:35</v>
      </c>
      <c r="O44" s="62" t="str">
        <f t="shared" si="7"/>
        <v>00:35:02</v>
      </c>
      <c r="P44" s="39" t="str">
        <f t="shared" si="15"/>
        <v>00:16:59</v>
      </c>
      <c r="Q44" s="39" t="str">
        <f t="shared" si="9"/>
        <v>00:16:39</v>
      </c>
      <c r="R44" s="39" t="str">
        <f t="shared" si="16"/>
        <v>00:26:04</v>
      </c>
      <c r="S44" s="63" t="str">
        <f t="shared" si="11"/>
        <v>00:25:30</v>
      </c>
      <c r="T44" s="63" t="str">
        <f t="shared" si="13"/>
        <v>00:41:00</v>
      </c>
      <c r="U44" s="40" t="str">
        <f t="shared" si="12"/>
        <v>00:40:11</v>
      </c>
    </row>
    <row r="45" spans="2:21" x14ac:dyDescent="0.4">
      <c r="B45" s="6" t="s">
        <v>39</v>
      </c>
      <c r="C45" s="5" t="s">
        <v>37</v>
      </c>
      <c r="D45" s="20">
        <v>80</v>
      </c>
      <c r="E45" s="23">
        <v>6011</v>
      </c>
      <c r="F45" s="28">
        <v>2003798</v>
      </c>
      <c r="G45" s="17">
        <f t="shared" si="2"/>
        <v>2032190.1480431848</v>
      </c>
      <c r="H45" s="1">
        <v>939172</v>
      </c>
      <c r="I45" s="1">
        <f t="shared" si="3"/>
        <v>917486.17840755731</v>
      </c>
      <c r="J45" s="1">
        <v>1429256</v>
      </c>
      <c r="K45" s="46">
        <f t="shared" si="4"/>
        <v>1402358.5730094467</v>
      </c>
      <c r="L45" s="46">
        <v>2264929</v>
      </c>
      <c r="M45" s="7">
        <f t="shared" si="5"/>
        <v>2248334.7076923079</v>
      </c>
      <c r="N45" s="38" t="str">
        <f t="shared" si="14"/>
        <v>00:33:24</v>
      </c>
      <c r="O45" s="62" t="str">
        <f t="shared" si="7"/>
        <v>00:33:52</v>
      </c>
      <c r="P45" s="39" t="str">
        <f t="shared" si="15"/>
        <v>00:15:39</v>
      </c>
      <c r="Q45" s="39" t="str">
        <f t="shared" si="9"/>
        <v>00:15:17</v>
      </c>
      <c r="R45" s="39" t="str">
        <f t="shared" si="16"/>
        <v>00:23:49</v>
      </c>
      <c r="S45" s="63" t="str">
        <f t="shared" si="11"/>
        <v>00:23:22</v>
      </c>
      <c r="T45" s="63" t="str">
        <f t="shared" si="13"/>
        <v>00:37:45</v>
      </c>
      <c r="U45" s="40" t="str">
        <f t="shared" si="12"/>
        <v>00:37:28</v>
      </c>
    </row>
    <row r="46" spans="2:21" x14ac:dyDescent="0.4">
      <c r="B46" s="6" t="s">
        <v>39</v>
      </c>
      <c r="C46" s="5" t="s">
        <v>37</v>
      </c>
      <c r="D46" s="20">
        <v>85</v>
      </c>
      <c r="E46" s="23">
        <v>1399</v>
      </c>
      <c r="F46" s="28">
        <v>2154181</v>
      </c>
      <c r="G46" s="17">
        <f t="shared" si="2"/>
        <v>1964935.2578495</v>
      </c>
      <c r="H46" s="1">
        <v>824310</v>
      </c>
      <c r="I46" s="1">
        <f t="shared" si="3"/>
        <v>1056851.9273811611</v>
      </c>
      <c r="J46" s="1">
        <v>1286790</v>
      </c>
      <c r="K46" s="46">
        <f t="shared" si="4"/>
        <v>1503934.9780740221</v>
      </c>
      <c r="L46" s="46">
        <v>2177035</v>
      </c>
      <c r="M46" s="7">
        <f t="shared" si="5"/>
        <v>2258000.2850377127</v>
      </c>
      <c r="N46" s="38" t="str">
        <f t="shared" si="14"/>
        <v>00:35:54</v>
      </c>
      <c r="O46" s="62" t="str">
        <f t="shared" si="7"/>
        <v>00:32:45</v>
      </c>
      <c r="P46" s="39" t="str">
        <f t="shared" si="15"/>
        <v>00:13:44</v>
      </c>
      <c r="Q46" s="39" t="str">
        <f t="shared" si="9"/>
        <v>00:17:37</v>
      </c>
      <c r="R46" s="39" t="str">
        <f t="shared" si="16"/>
        <v>00:21:27</v>
      </c>
      <c r="S46" s="63" t="str">
        <f t="shared" si="11"/>
        <v>00:25:04</v>
      </c>
      <c r="T46" s="63" t="str">
        <f t="shared" si="13"/>
        <v>00:36:17</v>
      </c>
      <c r="U46" s="40" t="str">
        <f t="shared" si="12"/>
        <v>00:37:38</v>
      </c>
    </row>
    <row r="47" spans="2:21" x14ac:dyDescent="0.4">
      <c r="B47" s="6" t="s">
        <v>39</v>
      </c>
      <c r="C47" s="5" t="s">
        <v>37</v>
      </c>
      <c r="D47" s="20">
        <v>90</v>
      </c>
      <c r="E47" s="23">
        <v>4302</v>
      </c>
      <c r="F47" s="28">
        <v>1903393</v>
      </c>
      <c r="G47" s="17">
        <f t="shared" si="2"/>
        <v>1928293.3136675963</v>
      </c>
      <c r="H47" s="1">
        <v>1132474</v>
      </c>
      <c r="I47" s="1">
        <f t="shared" si="3"/>
        <v>1244532.7354130624</v>
      </c>
      <c r="J47" s="1">
        <v>1574550</v>
      </c>
      <c r="K47" s="46">
        <f t="shared" si="4"/>
        <v>1672051.7341250565</v>
      </c>
      <c r="L47" s="46">
        <v>2284330</v>
      </c>
      <c r="M47" s="7">
        <f t="shared" si="5"/>
        <v>2283752.8759803306</v>
      </c>
      <c r="N47" s="38" t="str">
        <f t="shared" si="14"/>
        <v>00:31:43</v>
      </c>
      <c r="O47" s="62" t="str">
        <f t="shared" si="7"/>
        <v>00:32:08</v>
      </c>
      <c r="P47" s="39" t="str">
        <f t="shared" si="15"/>
        <v>00:18:52</v>
      </c>
      <c r="Q47" s="39" t="str">
        <f t="shared" si="9"/>
        <v>00:20:45</v>
      </c>
      <c r="R47" s="39" t="str">
        <f t="shared" si="16"/>
        <v>00:26:15</v>
      </c>
      <c r="S47" s="63" t="str">
        <f t="shared" si="11"/>
        <v>00:27:52</v>
      </c>
      <c r="T47" s="63" t="str">
        <f t="shared" si="13"/>
        <v>00:38:04</v>
      </c>
      <c r="U47" s="40" t="str">
        <f t="shared" si="12"/>
        <v>00:38:04</v>
      </c>
    </row>
    <row r="48" spans="2:21" x14ac:dyDescent="0.4">
      <c r="B48" s="6" t="s">
        <v>39</v>
      </c>
      <c r="C48" s="5" t="s">
        <v>38</v>
      </c>
      <c r="D48" s="20">
        <v>20</v>
      </c>
      <c r="E48" s="23">
        <v>178927</v>
      </c>
      <c r="F48" s="28">
        <v>1928892</v>
      </c>
      <c r="G48" s="17">
        <f t="shared" si="2"/>
        <v>1939762.7288519747</v>
      </c>
      <c r="H48" s="1">
        <v>1247227</v>
      </c>
      <c r="I48" s="1">
        <f t="shared" si="3"/>
        <v>1237870.4956058899</v>
      </c>
      <c r="J48" s="1">
        <v>1674396</v>
      </c>
      <c r="K48" s="46">
        <f t="shared" si="4"/>
        <v>1671172.793513387</v>
      </c>
      <c r="L48" s="46">
        <v>2283739</v>
      </c>
      <c r="M48" s="7">
        <f t="shared" si="5"/>
        <v>2301987.3460306781</v>
      </c>
      <c r="N48" s="38" t="str">
        <f t="shared" si="14"/>
        <v>00:32:09</v>
      </c>
      <c r="O48" s="62" t="str">
        <f t="shared" si="7"/>
        <v>00:32:20</v>
      </c>
      <c r="P48" s="39" t="str">
        <f t="shared" si="15"/>
        <v>00:20:47</v>
      </c>
      <c r="Q48" s="39" t="str">
        <f t="shared" si="9"/>
        <v>00:20:38</v>
      </c>
      <c r="R48" s="39" t="str">
        <f t="shared" si="16"/>
        <v>00:27:54</v>
      </c>
      <c r="S48" s="63" t="str">
        <f t="shared" si="11"/>
        <v>00:27:51</v>
      </c>
      <c r="T48" s="63" t="str">
        <f t="shared" si="13"/>
        <v>00:38:04</v>
      </c>
      <c r="U48" s="40" t="str">
        <f t="shared" si="12"/>
        <v>00:38:22</v>
      </c>
    </row>
    <row r="49" spans="2:21" x14ac:dyDescent="0.4">
      <c r="B49" s="6" t="s">
        <v>39</v>
      </c>
      <c r="C49" s="5" t="s">
        <v>38</v>
      </c>
      <c r="D49" s="20">
        <v>25</v>
      </c>
      <c r="E49" s="23">
        <v>299782</v>
      </c>
      <c r="F49" s="28">
        <v>1946251</v>
      </c>
      <c r="G49" s="17">
        <f t="shared" si="2"/>
        <v>1923994.649365067</v>
      </c>
      <c r="H49" s="1">
        <v>1232286</v>
      </c>
      <c r="I49" s="1">
        <f t="shared" si="3"/>
        <v>1195186.0485853811</v>
      </c>
      <c r="J49" s="1">
        <v>1669249</v>
      </c>
      <c r="K49" s="46">
        <f t="shared" si="4"/>
        <v>1629937.8219729641</v>
      </c>
      <c r="L49" s="46">
        <v>2312879</v>
      </c>
      <c r="M49" s="7">
        <f t="shared" si="5"/>
        <v>2282086.1851344197</v>
      </c>
      <c r="N49" s="38" t="str">
        <f t="shared" si="14"/>
        <v>00:32:26</v>
      </c>
      <c r="O49" s="62" t="str">
        <f t="shared" si="7"/>
        <v>00:32:04</v>
      </c>
      <c r="P49" s="39" t="str">
        <f t="shared" si="15"/>
        <v>00:20:32</v>
      </c>
      <c r="Q49" s="39" t="str">
        <f t="shared" si="9"/>
        <v>00:19:55</v>
      </c>
      <c r="R49" s="39" t="str">
        <f t="shared" si="16"/>
        <v>00:27:49</v>
      </c>
      <c r="S49" s="63" t="str">
        <f t="shared" si="11"/>
        <v>00:27:10</v>
      </c>
      <c r="T49" s="63" t="str">
        <f t="shared" si="13"/>
        <v>00:38:33</v>
      </c>
      <c r="U49" s="40" t="str">
        <f t="shared" si="12"/>
        <v>00:38:02</v>
      </c>
    </row>
    <row r="50" spans="2:21" x14ac:dyDescent="0.4">
      <c r="B50" s="6" t="s">
        <v>39</v>
      </c>
      <c r="C50" s="5" t="s">
        <v>38</v>
      </c>
      <c r="D50" s="20">
        <v>30</v>
      </c>
      <c r="E50" s="23">
        <v>786553</v>
      </c>
      <c r="F50" s="28">
        <v>1915512</v>
      </c>
      <c r="G50" s="17">
        <f t="shared" si="2"/>
        <v>1917014.9242838761</v>
      </c>
      <c r="H50" s="1">
        <v>1181046</v>
      </c>
      <c r="I50" s="1">
        <f t="shared" si="3"/>
        <v>1184421.6316555748</v>
      </c>
      <c r="J50" s="1">
        <v>1614955</v>
      </c>
      <c r="K50" s="46">
        <f t="shared" si="4"/>
        <v>1615376.3994839417</v>
      </c>
      <c r="L50" s="46">
        <v>2270350</v>
      </c>
      <c r="M50" s="7">
        <f t="shared" si="5"/>
        <v>2270591.1453506192</v>
      </c>
      <c r="N50" s="38" t="str">
        <f t="shared" si="14"/>
        <v>00:31:56</v>
      </c>
      <c r="O50" s="62" t="str">
        <f t="shared" si="7"/>
        <v>00:31:57</v>
      </c>
      <c r="P50" s="39" t="str">
        <f t="shared" si="15"/>
        <v>00:19:41</v>
      </c>
      <c r="Q50" s="39" t="str">
        <f t="shared" si="9"/>
        <v>00:19:44</v>
      </c>
      <c r="R50" s="39" t="str">
        <f t="shared" si="16"/>
        <v>00:26:55</v>
      </c>
      <c r="S50" s="63" t="str">
        <f t="shared" si="11"/>
        <v>00:26:55</v>
      </c>
      <c r="T50" s="63" t="str">
        <f t="shared" si="13"/>
        <v>00:37:50</v>
      </c>
      <c r="U50" s="40" t="str">
        <f t="shared" si="12"/>
        <v>00:37:51</v>
      </c>
    </row>
    <row r="51" spans="2:21" x14ac:dyDescent="0.4">
      <c r="B51" s="6" t="s">
        <v>39</v>
      </c>
      <c r="C51" s="5" t="s">
        <v>38</v>
      </c>
      <c r="D51" s="20">
        <v>35</v>
      </c>
      <c r="E51" s="23">
        <v>531515</v>
      </c>
      <c r="F51" s="28">
        <v>1919239</v>
      </c>
      <c r="G51" s="17">
        <f t="shared" si="2"/>
        <v>1924827.4942706239</v>
      </c>
      <c r="H51" s="1">
        <v>1189417</v>
      </c>
      <c r="I51" s="1">
        <f t="shared" si="3"/>
        <v>1191559.6109006747</v>
      </c>
      <c r="J51" s="1">
        <v>1616000</v>
      </c>
      <c r="K51" s="46">
        <f t="shared" si="4"/>
        <v>1619818.3851521844</v>
      </c>
      <c r="L51" s="46">
        <v>2270948</v>
      </c>
      <c r="M51" s="7">
        <f t="shared" si="5"/>
        <v>2279115.9481704654</v>
      </c>
      <c r="N51" s="38" t="str">
        <f t="shared" si="14"/>
        <v>00:31:59</v>
      </c>
      <c r="O51" s="62" t="str">
        <f t="shared" si="7"/>
        <v>00:32:05</v>
      </c>
      <c r="P51" s="39" t="str">
        <f t="shared" si="15"/>
        <v>00:19:49</v>
      </c>
      <c r="Q51" s="39" t="str">
        <f t="shared" si="9"/>
        <v>00:19:52</v>
      </c>
      <c r="R51" s="39" t="str">
        <f t="shared" si="16"/>
        <v>00:26:56</v>
      </c>
      <c r="S51" s="63" t="str">
        <f t="shared" si="11"/>
        <v>00:27:00</v>
      </c>
      <c r="T51" s="63" t="str">
        <f t="shared" si="13"/>
        <v>00:37:51</v>
      </c>
      <c r="U51" s="40" t="str">
        <f t="shared" si="12"/>
        <v>00:37:59</v>
      </c>
    </row>
    <row r="52" spans="2:21" x14ac:dyDescent="0.4">
      <c r="B52" s="6" t="s">
        <v>39</v>
      </c>
      <c r="C52" s="5" t="s">
        <v>38</v>
      </c>
      <c r="D52" s="20">
        <v>40</v>
      </c>
      <c r="E52" s="23">
        <v>498091</v>
      </c>
      <c r="F52" s="28">
        <v>1930791</v>
      </c>
      <c r="G52" s="17">
        <f t="shared" si="2"/>
        <v>1940737.3955900893</v>
      </c>
      <c r="H52" s="1">
        <v>1193846</v>
      </c>
      <c r="I52" s="1">
        <f t="shared" si="3"/>
        <v>1189837.2187719413</v>
      </c>
      <c r="J52" s="1">
        <v>1623893</v>
      </c>
      <c r="K52" s="46">
        <f t="shared" si="4"/>
        <v>1628584.696033061</v>
      </c>
      <c r="L52" s="46">
        <v>2287832</v>
      </c>
      <c r="M52" s="7">
        <f t="shared" si="5"/>
        <v>2303374.1067827749</v>
      </c>
      <c r="N52" s="38" t="str">
        <f t="shared" si="14"/>
        <v>00:32:11</v>
      </c>
      <c r="O52" s="62" t="str">
        <f t="shared" si="7"/>
        <v>00:32:21</v>
      </c>
      <c r="P52" s="39" t="str">
        <f t="shared" si="15"/>
        <v>00:19:54</v>
      </c>
      <c r="Q52" s="39" t="str">
        <f t="shared" si="9"/>
        <v>00:19:50</v>
      </c>
      <c r="R52" s="39" t="str">
        <f t="shared" si="16"/>
        <v>00:27:04</v>
      </c>
      <c r="S52" s="63" t="str">
        <f t="shared" si="11"/>
        <v>00:27:09</v>
      </c>
      <c r="T52" s="63" t="str">
        <f t="shared" si="13"/>
        <v>00:38:08</v>
      </c>
      <c r="U52" s="40" t="str">
        <f t="shared" si="12"/>
        <v>00:38:23</v>
      </c>
    </row>
    <row r="53" spans="2:21" x14ac:dyDescent="0.4">
      <c r="B53" s="6" t="s">
        <v>39</v>
      </c>
      <c r="C53" s="5" t="s">
        <v>38</v>
      </c>
      <c r="D53" s="20">
        <v>45</v>
      </c>
      <c r="E53" s="23">
        <v>400612</v>
      </c>
      <c r="F53" s="28">
        <v>1953104</v>
      </c>
      <c r="G53" s="17">
        <f t="shared" si="2"/>
        <v>1961450.7237660061</v>
      </c>
      <c r="H53" s="1">
        <v>1184853</v>
      </c>
      <c r="I53" s="1">
        <f t="shared" si="3"/>
        <v>1178461.0190531854</v>
      </c>
      <c r="J53" s="1">
        <v>1634418</v>
      </c>
      <c r="K53" s="46">
        <f t="shared" si="4"/>
        <v>1636805.0507093142</v>
      </c>
      <c r="L53" s="46">
        <v>2322698</v>
      </c>
      <c r="M53" s="7">
        <f t="shared" si="5"/>
        <v>2339308.1674406249</v>
      </c>
      <c r="N53" s="38" t="str">
        <f t="shared" si="14"/>
        <v>00:32:33</v>
      </c>
      <c r="O53" s="62" t="str">
        <f t="shared" si="7"/>
        <v>00:32:41</v>
      </c>
      <c r="P53" s="39" t="str">
        <f t="shared" si="15"/>
        <v>00:19:45</v>
      </c>
      <c r="Q53" s="39" t="str">
        <f t="shared" si="9"/>
        <v>00:19:38</v>
      </c>
      <c r="R53" s="39" t="str">
        <f t="shared" si="16"/>
        <v>00:27:14</v>
      </c>
      <c r="S53" s="63" t="str">
        <f t="shared" si="11"/>
        <v>00:27:17</v>
      </c>
      <c r="T53" s="63" t="str">
        <f t="shared" si="13"/>
        <v>00:38:43</v>
      </c>
      <c r="U53" s="40" t="str">
        <f t="shared" si="12"/>
        <v>00:38:59</v>
      </c>
    </row>
    <row r="54" spans="2:21" x14ac:dyDescent="0.4">
      <c r="B54" s="6" t="s">
        <v>39</v>
      </c>
      <c r="C54" s="5" t="s">
        <v>38</v>
      </c>
      <c r="D54" s="20">
        <v>50</v>
      </c>
      <c r="E54" s="23">
        <v>352228</v>
      </c>
      <c r="F54" s="28">
        <v>1970944</v>
      </c>
      <c r="G54" s="17">
        <f t="shared" si="2"/>
        <v>1985550.2487018001</v>
      </c>
      <c r="H54" s="1">
        <v>1171191</v>
      </c>
      <c r="I54" s="1">
        <f t="shared" si="3"/>
        <v>1165549.2634362285</v>
      </c>
      <c r="J54" s="1">
        <v>1639520</v>
      </c>
      <c r="K54" s="46">
        <f t="shared" si="4"/>
        <v>1642409.8091785631</v>
      </c>
      <c r="L54" s="46">
        <v>2358200</v>
      </c>
      <c r="M54" s="7">
        <f t="shared" si="5"/>
        <v>2378186.7124405839</v>
      </c>
      <c r="N54" s="38" t="str">
        <f t="shared" si="14"/>
        <v>00:32:51</v>
      </c>
      <c r="O54" s="62" t="str">
        <f t="shared" si="7"/>
        <v>00:33:06</v>
      </c>
      <c r="P54" s="39" t="str">
        <f t="shared" si="15"/>
        <v>00:19:31</v>
      </c>
      <c r="Q54" s="39" t="str">
        <f t="shared" si="9"/>
        <v>00:19:26</v>
      </c>
      <c r="R54" s="39" t="str">
        <f t="shared" si="16"/>
        <v>00:27:20</v>
      </c>
      <c r="S54" s="63" t="str">
        <f t="shared" si="11"/>
        <v>00:27:22</v>
      </c>
      <c r="T54" s="63" t="str">
        <f t="shared" si="13"/>
        <v>00:39:18</v>
      </c>
      <c r="U54" s="40" t="str">
        <f t="shared" si="12"/>
        <v>00:39:38</v>
      </c>
    </row>
    <row r="55" spans="2:21" x14ac:dyDescent="0.4">
      <c r="B55" s="6" t="s">
        <v>39</v>
      </c>
      <c r="C55" s="5" t="s">
        <v>38</v>
      </c>
      <c r="D55" s="20">
        <v>55</v>
      </c>
      <c r="E55" s="23">
        <v>275757</v>
      </c>
      <c r="F55" s="28">
        <v>2004207</v>
      </c>
      <c r="G55" s="17">
        <f t="shared" si="2"/>
        <v>2036721.7502344355</v>
      </c>
      <c r="H55" s="1">
        <v>1158343</v>
      </c>
      <c r="I55" s="1">
        <f t="shared" si="3"/>
        <v>1156462.4337159048</v>
      </c>
      <c r="J55" s="1">
        <v>1646101</v>
      </c>
      <c r="K55" s="46">
        <f t="shared" si="4"/>
        <v>1660134.0964855058</v>
      </c>
      <c r="L55" s="46">
        <v>2403716</v>
      </c>
      <c r="M55" s="7">
        <f t="shared" si="5"/>
        <v>2447083.3034166428</v>
      </c>
      <c r="N55" s="38" t="str">
        <f t="shared" si="14"/>
        <v>00:33:24</v>
      </c>
      <c r="O55" s="62" t="str">
        <f t="shared" si="7"/>
        <v>00:33:57</v>
      </c>
      <c r="P55" s="39" t="str">
        <f t="shared" si="15"/>
        <v>00:19:18</v>
      </c>
      <c r="Q55" s="39" t="str">
        <f t="shared" si="9"/>
        <v>00:19:16</v>
      </c>
      <c r="R55" s="39" t="str">
        <f t="shared" si="16"/>
        <v>00:27:26</v>
      </c>
      <c r="S55" s="63" t="str">
        <f t="shared" si="11"/>
        <v>00:27:40</v>
      </c>
      <c r="T55" s="63" t="str">
        <f t="shared" si="13"/>
        <v>00:40:04</v>
      </c>
      <c r="U55" s="40" t="str">
        <f t="shared" si="12"/>
        <v>00:40:47</v>
      </c>
    </row>
    <row r="56" spans="2:21" x14ac:dyDescent="0.4">
      <c r="B56" s="6" t="s">
        <v>39</v>
      </c>
      <c r="C56" s="5" t="s">
        <v>38</v>
      </c>
      <c r="D56" s="20">
        <v>60</v>
      </c>
      <c r="E56" s="23">
        <v>214783</v>
      </c>
      <c r="F56" s="28">
        <v>2078467</v>
      </c>
      <c r="G56" s="17">
        <f t="shared" si="2"/>
        <v>2120059.7894581668</v>
      </c>
      <c r="H56" s="1">
        <v>1154048</v>
      </c>
      <c r="I56" s="1">
        <f t="shared" si="3"/>
        <v>1159599.3310511259</v>
      </c>
      <c r="J56" s="1">
        <v>1678151</v>
      </c>
      <c r="K56" s="46">
        <f t="shared" si="4"/>
        <v>1703210.9989872021</v>
      </c>
      <c r="L56" s="46">
        <v>2502762</v>
      </c>
      <c r="M56" s="7">
        <f t="shared" si="5"/>
        <v>2559800.8923977376</v>
      </c>
      <c r="N56" s="38" t="str">
        <f t="shared" si="14"/>
        <v>00:34:38</v>
      </c>
      <c r="O56" s="62" t="str">
        <f t="shared" si="7"/>
        <v>00:35:20</v>
      </c>
      <c r="P56" s="39" t="str">
        <f t="shared" si="15"/>
        <v>00:19:14</v>
      </c>
      <c r="Q56" s="39" t="str">
        <f t="shared" si="9"/>
        <v>00:19:20</v>
      </c>
      <c r="R56" s="39" t="str">
        <f t="shared" si="16"/>
        <v>00:27:58</v>
      </c>
      <c r="S56" s="63" t="str">
        <f t="shared" si="11"/>
        <v>00:28:23</v>
      </c>
      <c r="T56" s="63" t="str">
        <f t="shared" si="13"/>
        <v>00:41:43</v>
      </c>
      <c r="U56" s="40" t="str">
        <f t="shared" si="12"/>
        <v>00:42:40</v>
      </c>
    </row>
    <row r="57" spans="2:21" x14ac:dyDescent="0.4">
      <c r="B57" s="6" t="s">
        <v>39</v>
      </c>
      <c r="C57" s="5" t="s">
        <v>38</v>
      </c>
      <c r="D57" s="20">
        <v>65</v>
      </c>
      <c r="E57" s="23">
        <v>151529</v>
      </c>
      <c r="F57" s="28">
        <v>2179015</v>
      </c>
      <c r="G57" s="17">
        <f t="shared" si="2"/>
        <v>2187800.3801335762</v>
      </c>
      <c r="H57" s="1">
        <v>1167468</v>
      </c>
      <c r="I57" s="1">
        <f t="shared" si="3"/>
        <v>1158161.033835256</v>
      </c>
      <c r="J57" s="1">
        <v>1738732</v>
      </c>
      <c r="K57" s="46">
        <f t="shared" si="4"/>
        <v>1737069.4203602509</v>
      </c>
      <c r="L57" s="46">
        <v>2640650</v>
      </c>
      <c r="M57" s="7">
        <f t="shared" si="5"/>
        <v>2645828.7422546041</v>
      </c>
      <c r="N57" s="38" t="str">
        <f t="shared" si="14"/>
        <v>00:36:19</v>
      </c>
      <c r="O57" s="62" t="str">
        <f t="shared" si="7"/>
        <v>00:36:28</v>
      </c>
      <c r="P57" s="39" t="str">
        <f t="shared" si="15"/>
        <v>00:19:27</v>
      </c>
      <c r="Q57" s="39" t="str">
        <f t="shared" si="9"/>
        <v>00:19:18</v>
      </c>
      <c r="R57" s="39" t="str">
        <f t="shared" si="16"/>
        <v>00:28:59</v>
      </c>
      <c r="S57" s="63" t="str">
        <f t="shared" si="11"/>
        <v>00:28:57</v>
      </c>
      <c r="T57" s="63" t="str">
        <f t="shared" si="13"/>
        <v>00:44:01</v>
      </c>
      <c r="U57" s="40" t="str">
        <f t="shared" si="12"/>
        <v>00:44:06</v>
      </c>
    </row>
    <row r="58" spans="2:21" x14ac:dyDescent="0.4">
      <c r="B58" s="6" t="s">
        <v>39</v>
      </c>
      <c r="C58" s="5" t="s">
        <v>38</v>
      </c>
      <c r="D58" s="20">
        <v>70</v>
      </c>
      <c r="E58" s="23">
        <v>95521</v>
      </c>
      <c r="F58" s="28">
        <v>2201737</v>
      </c>
      <c r="G58" s="17">
        <f t="shared" si="2"/>
        <v>2184084.9876309256</v>
      </c>
      <c r="H58" s="1">
        <v>1143397</v>
      </c>
      <c r="I58" s="1">
        <f t="shared" si="3"/>
        <v>1119196.2580607645</v>
      </c>
      <c r="J58" s="1">
        <v>1734432</v>
      </c>
      <c r="K58" s="46">
        <f t="shared" si="4"/>
        <v>1703011.6813321384</v>
      </c>
      <c r="L58" s="46">
        <v>2654044</v>
      </c>
      <c r="M58" s="7">
        <f t="shared" si="5"/>
        <v>2617253.4389447975</v>
      </c>
      <c r="N58" s="38" t="str">
        <f t="shared" si="14"/>
        <v>00:36:42</v>
      </c>
      <c r="O58" s="62" t="str">
        <f t="shared" si="7"/>
        <v>00:36:24</v>
      </c>
      <c r="P58" s="39" t="str">
        <f t="shared" si="15"/>
        <v>00:19:03</v>
      </c>
      <c r="Q58" s="39" t="str">
        <f t="shared" si="9"/>
        <v>00:18:39</v>
      </c>
      <c r="R58" s="39" t="str">
        <f t="shared" si="16"/>
        <v>00:28:54</v>
      </c>
      <c r="S58" s="63" t="str">
        <f t="shared" si="11"/>
        <v>00:28:23</v>
      </c>
      <c r="T58" s="63" t="str">
        <f t="shared" si="13"/>
        <v>00:44:14</v>
      </c>
      <c r="U58" s="40" t="str">
        <f t="shared" si="12"/>
        <v>00:43:37</v>
      </c>
    </row>
    <row r="59" spans="2:21" x14ac:dyDescent="0.4">
      <c r="B59" s="6" t="s">
        <v>39</v>
      </c>
      <c r="C59" s="5" t="s">
        <v>38</v>
      </c>
      <c r="D59" s="20">
        <v>75</v>
      </c>
      <c r="E59" s="23">
        <v>50650</v>
      </c>
      <c r="F59" s="28">
        <v>2150795</v>
      </c>
      <c r="G59" s="17">
        <f t="shared" si="2"/>
        <v>2137432.7477441346</v>
      </c>
      <c r="H59" s="1">
        <v>1073556</v>
      </c>
      <c r="I59" s="1">
        <f t="shared" si="3"/>
        <v>1051938.807413561</v>
      </c>
      <c r="J59" s="1">
        <v>1643756</v>
      </c>
      <c r="K59" s="46">
        <f t="shared" si="4"/>
        <v>1614547.4360193647</v>
      </c>
      <c r="L59" s="46">
        <v>2547870</v>
      </c>
      <c r="M59" s="7">
        <f t="shared" si="5"/>
        <v>2509261.1048726691</v>
      </c>
      <c r="N59" s="38" t="str">
        <f t="shared" si="14"/>
        <v>00:35:51</v>
      </c>
      <c r="O59" s="62" t="str">
        <f t="shared" si="7"/>
        <v>00:35:37</v>
      </c>
      <c r="P59" s="39" t="str">
        <f t="shared" si="15"/>
        <v>00:17:54</v>
      </c>
      <c r="Q59" s="39" t="str">
        <f t="shared" si="9"/>
        <v>00:17:32</v>
      </c>
      <c r="R59" s="39" t="str">
        <f t="shared" si="16"/>
        <v>00:27:24</v>
      </c>
      <c r="S59" s="63" t="str">
        <f t="shared" si="11"/>
        <v>00:26:55</v>
      </c>
      <c r="T59" s="63" t="str">
        <f t="shared" si="13"/>
        <v>00:42:28</v>
      </c>
      <c r="U59" s="40" t="str">
        <f t="shared" si="12"/>
        <v>00:41:49</v>
      </c>
    </row>
    <row r="60" spans="2:21" x14ac:dyDescent="0.4">
      <c r="B60" s="6" t="s">
        <v>39</v>
      </c>
      <c r="C60" s="5" t="s">
        <v>38</v>
      </c>
      <c r="D60" s="20">
        <v>80</v>
      </c>
      <c r="E60" s="23">
        <v>19168</v>
      </c>
      <c r="F60" s="28">
        <v>2102124</v>
      </c>
      <c r="G60" s="17">
        <f t="shared" si="2"/>
        <v>2106973.389644437</v>
      </c>
      <c r="H60" s="1">
        <v>994817</v>
      </c>
      <c r="I60" s="1">
        <f t="shared" si="3"/>
        <v>972361.3722759299</v>
      </c>
      <c r="J60" s="1">
        <v>1537366</v>
      </c>
      <c r="K60" s="46">
        <f t="shared" si="4"/>
        <v>1505833.90447321</v>
      </c>
      <c r="L60" s="46">
        <v>2407240</v>
      </c>
      <c r="M60" s="7">
        <f t="shared" si="5"/>
        <v>2366748.7242339831</v>
      </c>
      <c r="N60" s="38" t="str">
        <f t="shared" si="14"/>
        <v>00:35:02</v>
      </c>
      <c r="O60" s="62" t="str">
        <f t="shared" si="7"/>
        <v>00:35:07</v>
      </c>
      <c r="P60" s="39" t="str">
        <f t="shared" si="15"/>
        <v>00:16:35</v>
      </c>
      <c r="Q60" s="39" t="str">
        <f t="shared" si="9"/>
        <v>00:16:12</v>
      </c>
      <c r="R60" s="39" t="str">
        <f t="shared" si="16"/>
        <v>00:25:37</v>
      </c>
      <c r="S60" s="63" t="str">
        <f t="shared" si="11"/>
        <v>00:25:06</v>
      </c>
      <c r="T60" s="63" t="str">
        <f t="shared" ref="T60:T62" si="17">TEXT(L60/1000/86400, "hh:mm:ss")</f>
        <v>00:40:07</v>
      </c>
      <c r="U60" s="40" t="str">
        <f t="shared" si="12"/>
        <v>00:39:27</v>
      </c>
    </row>
    <row r="61" spans="2:21" x14ac:dyDescent="0.4">
      <c r="B61" s="6" t="s">
        <v>39</v>
      </c>
      <c r="C61" s="5" t="s">
        <v>38</v>
      </c>
      <c r="D61" s="20">
        <v>85</v>
      </c>
      <c r="E61" s="23">
        <v>5244</v>
      </c>
      <c r="F61" s="28">
        <v>2124699</v>
      </c>
      <c r="G61" s="17">
        <f t="shared" si="2"/>
        <v>2033774.4130534003</v>
      </c>
      <c r="H61" s="1">
        <v>890281</v>
      </c>
      <c r="I61" s="1">
        <f t="shared" si="3"/>
        <v>1071783.2672295754</v>
      </c>
      <c r="J61" s="1">
        <v>1390577</v>
      </c>
      <c r="K61" s="46">
        <f t="shared" si="4"/>
        <v>1551361.5807850296</v>
      </c>
      <c r="L61" s="46">
        <v>2218744</v>
      </c>
      <c r="M61" s="7">
        <f t="shared" si="5"/>
        <v>2299537.5107256961</v>
      </c>
      <c r="N61" s="38" t="str">
        <f t="shared" si="14"/>
        <v>00:35:25</v>
      </c>
      <c r="O61" s="62" t="str">
        <f t="shared" si="7"/>
        <v>00:33:54</v>
      </c>
      <c r="P61" s="39" t="str">
        <f t="shared" si="15"/>
        <v>00:14:50</v>
      </c>
      <c r="Q61" s="39" t="str">
        <f t="shared" si="9"/>
        <v>00:17:52</v>
      </c>
      <c r="R61" s="39" t="str">
        <f t="shared" si="16"/>
        <v>00:23:11</v>
      </c>
      <c r="S61" s="63" t="str">
        <f t="shared" si="11"/>
        <v>00:25:51</v>
      </c>
      <c r="T61" s="63" t="str">
        <f t="shared" si="17"/>
        <v>00:36:59</v>
      </c>
      <c r="U61" s="40" t="str">
        <f t="shared" si="12"/>
        <v>00:38:20</v>
      </c>
    </row>
    <row r="62" spans="2:21" ht="18" thickBot="1" x14ac:dyDescent="0.45">
      <c r="B62" s="8" t="s">
        <v>39</v>
      </c>
      <c r="C62" s="9" t="s">
        <v>38</v>
      </c>
      <c r="D62" s="21">
        <v>90</v>
      </c>
      <c r="E62" s="24">
        <v>12284</v>
      </c>
      <c r="F62" s="29">
        <v>1994959</v>
      </c>
      <c r="G62" s="17">
        <f t="shared" si="2"/>
        <v>1994959</v>
      </c>
      <c r="H62" s="10">
        <v>1149266</v>
      </c>
      <c r="I62" s="1">
        <f t="shared" si="3"/>
        <v>1149266</v>
      </c>
      <c r="J62" s="10">
        <v>1620000</v>
      </c>
      <c r="K62" s="46">
        <f t="shared" si="4"/>
        <v>1620000</v>
      </c>
      <c r="L62" s="47">
        <v>2334028</v>
      </c>
      <c r="M62" s="7">
        <f t="shared" si="5"/>
        <v>2334028</v>
      </c>
      <c r="N62" s="41" t="str">
        <f t="shared" si="14"/>
        <v>00:33:15</v>
      </c>
      <c r="O62" s="62" t="str">
        <f t="shared" si="7"/>
        <v>00:33:15</v>
      </c>
      <c r="P62" s="42" t="str">
        <f t="shared" si="15"/>
        <v>00:19:09</v>
      </c>
      <c r="Q62" s="39" t="str">
        <f t="shared" si="9"/>
        <v>00:19:09</v>
      </c>
      <c r="R62" s="42" t="str">
        <f t="shared" si="16"/>
        <v>00:27:00</v>
      </c>
      <c r="S62" s="63" t="str">
        <f t="shared" si="11"/>
        <v>00:27:00</v>
      </c>
      <c r="T62" s="64" t="str">
        <f t="shared" si="17"/>
        <v>00:38:54</v>
      </c>
      <c r="U62" s="40" t="str">
        <f t="shared" si="12"/>
        <v>00:38:54</v>
      </c>
    </row>
  </sheetData>
  <mergeCells count="2">
    <mergeCell ref="F1:M1"/>
    <mergeCell ref="N1:U1"/>
  </mergeCells>
  <phoneticPr fontId="1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D18DF-1892-4E4D-BE98-6ED5F6181BD2}">
  <dimension ref="A2:U48"/>
  <sheetViews>
    <sheetView tabSelected="1" zoomScale="70" zoomScaleNormal="70" workbookViewId="0">
      <selection activeCell="F34" sqref="F34"/>
    </sheetView>
  </sheetViews>
  <sheetFormatPr defaultRowHeight="16.5" customHeight="1" x14ac:dyDescent="0.4"/>
  <cols>
    <col min="1" max="1" width="7.59765625" customWidth="1"/>
    <col min="2" max="2" width="10.59765625" style="4" customWidth="1"/>
    <col min="3" max="3" width="17.5" style="4" bestFit="1" customWidth="1"/>
    <col min="4" max="4" width="15.3984375" style="4" bestFit="1" customWidth="1"/>
    <col min="5" max="5" width="15.19921875" style="2" customWidth="1"/>
    <col min="6" max="6" width="16.3984375" style="2" bestFit="1" customWidth="1"/>
    <col min="7" max="7" width="17.5" style="2" bestFit="1" customWidth="1"/>
    <col min="8" max="8" width="16.59765625" style="2" bestFit="1" customWidth="1"/>
    <col min="9" max="10" width="18.5" style="2" bestFit="1" customWidth="1"/>
    <col min="11" max="12" width="20.5" style="2" bestFit="1" customWidth="1"/>
    <col min="13" max="13" width="18.19921875" style="2" customWidth="1"/>
    <col min="14" max="16" width="18.5" style="2" bestFit="1" customWidth="1"/>
    <col min="17" max="17" width="11.69921875" style="2" customWidth="1"/>
    <col min="18" max="18" width="12.59765625" style="2" customWidth="1"/>
    <col min="19" max="21" width="13.59765625" style="2" customWidth="1"/>
  </cols>
  <sheetData>
    <row r="2" spans="1:21" ht="17.399999999999999" x14ac:dyDescent="0.4">
      <c r="B2" s="110" t="s">
        <v>47</v>
      </c>
      <c r="C2" s="110"/>
      <c r="D2" s="110"/>
      <c r="E2" s="110"/>
    </row>
    <row r="3" spans="1:21" ht="17.399999999999999" x14ac:dyDescent="0.4">
      <c r="E3" s="30"/>
      <c r="M3" s="30" t="s">
        <v>18</v>
      </c>
      <c r="U3" s="30"/>
    </row>
    <row r="4" spans="1:21" s="4" customFormat="1" ht="17.399999999999999" x14ac:dyDescent="0.4">
      <c r="B4" s="87" t="s">
        <v>19</v>
      </c>
      <c r="C4" s="88" t="s">
        <v>20</v>
      </c>
      <c r="D4" s="89" t="s">
        <v>21</v>
      </c>
      <c r="E4" s="78" t="s">
        <v>48</v>
      </c>
      <c r="F4" s="79" t="s">
        <v>49</v>
      </c>
      <c r="G4" s="80" t="s">
        <v>50</v>
      </c>
      <c r="H4" s="90" t="s">
        <v>51</v>
      </c>
      <c r="I4" s="91" t="s">
        <v>52</v>
      </c>
      <c r="J4" s="92" t="s">
        <v>53</v>
      </c>
      <c r="K4" s="79" t="s">
        <v>54</v>
      </c>
      <c r="L4" s="79" t="s">
        <v>55</v>
      </c>
      <c r="M4" s="93" t="s">
        <v>56</v>
      </c>
      <c r="N4" s="79" t="s">
        <v>57</v>
      </c>
      <c r="O4" s="79" t="s">
        <v>58</v>
      </c>
      <c r="P4" s="80" t="s">
        <v>59</v>
      </c>
      <c r="Q4"/>
      <c r="R4"/>
      <c r="S4"/>
      <c r="T4"/>
      <c r="U4"/>
    </row>
    <row r="5" spans="1:21" ht="17.399999999999999" x14ac:dyDescent="0.4">
      <c r="A5" s="43"/>
      <c r="B5" s="94" t="s">
        <v>36</v>
      </c>
      <c r="C5" s="5" t="s">
        <v>37</v>
      </c>
      <c r="D5" s="75">
        <v>20</v>
      </c>
      <c r="E5" s="81" t="s">
        <v>60</v>
      </c>
      <c r="F5" s="48" t="s">
        <v>61</v>
      </c>
      <c r="G5" s="82" t="s">
        <v>62</v>
      </c>
      <c r="H5" s="17" t="s">
        <v>63</v>
      </c>
      <c r="I5" s="46" t="s">
        <v>64</v>
      </c>
      <c r="J5" s="7" t="s">
        <v>65</v>
      </c>
      <c r="K5" s="53">
        <v>4330.5138685142974</v>
      </c>
      <c r="L5" s="48">
        <v>6144.1765705989001</v>
      </c>
      <c r="M5" s="70">
        <v>8151.7771859742561</v>
      </c>
      <c r="N5" s="53">
        <v>141.87098181708757</v>
      </c>
      <c r="O5" s="48">
        <v>212.71466293529531</v>
      </c>
      <c r="P5" s="82">
        <v>301.76926433305499</v>
      </c>
      <c r="Q5"/>
      <c r="R5"/>
      <c r="S5"/>
      <c r="T5"/>
      <c r="U5"/>
    </row>
    <row r="6" spans="1:21" ht="17.399999999999999" x14ac:dyDescent="0.4">
      <c r="A6" s="43"/>
      <c r="B6" s="94" t="s">
        <v>36</v>
      </c>
      <c r="C6" s="5" t="s">
        <v>37</v>
      </c>
      <c r="D6" s="75">
        <v>30</v>
      </c>
      <c r="E6" s="81" t="s">
        <v>66</v>
      </c>
      <c r="F6" s="48" t="s">
        <v>67</v>
      </c>
      <c r="G6" s="82" t="s">
        <v>68</v>
      </c>
      <c r="H6" s="17" t="s">
        <v>69</v>
      </c>
      <c r="I6" s="46" t="s">
        <v>70</v>
      </c>
      <c r="J6" s="7" t="s">
        <v>71</v>
      </c>
      <c r="K6" s="53">
        <v>3978.7934797962203</v>
      </c>
      <c r="L6" s="48">
        <v>5761.2752582561943</v>
      </c>
      <c r="M6" s="70">
        <v>7839.3129820232971</v>
      </c>
      <c r="N6" s="53">
        <v>133.88682869869012</v>
      </c>
      <c r="O6" s="48">
        <v>204.29251928093188</v>
      </c>
      <c r="P6" s="82">
        <v>301.77365739738025</v>
      </c>
      <c r="Q6"/>
      <c r="R6"/>
      <c r="S6"/>
      <c r="T6"/>
      <c r="U6"/>
    </row>
    <row r="7" spans="1:21" ht="17.399999999999999" x14ac:dyDescent="0.4">
      <c r="A7" s="43"/>
      <c r="B7" s="94" t="s">
        <v>36</v>
      </c>
      <c r="C7" s="5" t="s">
        <v>37</v>
      </c>
      <c r="D7" s="75">
        <v>40</v>
      </c>
      <c r="E7" s="81" t="s">
        <v>72</v>
      </c>
      <c r="F7" s="48" t="s">
        <v>73</v>
      </c>
      <c r="G7" s="82" t="s">
        <v>74</v>
      </c>
      <c r="H7" s="17" t="s">
        <v>75</v>
      </c>
      <c r="I7" s="46" t="s">
        <v>76</v>
      </c>
      <c r="J7" s="7" t="s">
        <v>77</v>
      </c>
      <c r="K7" s="53">
        <v>3912.0429162406313</v>
      </c>
      <c r="L7" s="48">
        <v>5724.7724923313599</v>
      </c>
      <c r="M7" s="70">
        <v>8077.6100484976969</v>
      </c>
      <c r="N7" s="53">
        <v>129</v>
      </c>
      <c r="O7" s="48">
        <v>201.02861082708742</v>
      </c>
      <c r="P7" s="82">
        <v>307.07152706771853</v>
      </c>
      <c r="Q7"/>
      <c r="R7"/>
      <c r="S7"/>
      <c r="T7"/>
      <c r="U7"/>
    </row>
    <row r="8" spans="1:21" ht="17.399999999999999" x14ac:dyDescent="0.4">
      <c r="A8" s="43"/>
      <c r="B8" s="94" t="s">
        <v>36</v>
      </c>
      <c r="C8" s="5" t="s">
        <v>37</v>
      </c>
      <c r="D8" s="75">
        <v>50</v>
      </c>
      <c r="E8" s="81" t="s">
        <v>78</v>
      </c>
      <c r="F8" s="48" t="s">
        <v>79</v>
      </c>
      <c r="G8" s="82" t="s">
        <v>80</v>
      </c>
      <c r="H8" s="17" t="s">
        <v>81</v>
      </c>
      <c r="I8" s="46" t="s">
        <v>82</v>
      </c>
      <c r="J8" s="7" t="s">
        <v>83</v>
      </c>
      <c r="K8" s="53">
        <v>4095.5023690340126</v>
      </c>
      <c r="L8" s="48">
        <v>6127.3991008521289</v>
      </c>
      <c r="M8" s="70">
        <v>8748.8679381085349</v>
      </c>
      <c r="N8" s="53">
        <v>133.63916899350414</v>
      </c>
      <c r="O8" s="48">
        <v>211.04896124188019</v>
      </c>
      <c r="P8" s="82">
        <v>321.45875349025624</v>
      </c>
      <c r="Q8"/>
      <c r="R8"/>
      <c r="S8"/>
      <c r="T8"/>
      <c r="U8"/>
    </row>
    <row r="9" spans="1:21" ht="17.399999999999999" x14ac:dyDescent="0.4">
      <c r="A9" s="43"/>
      <c r="B9" s="94" t="s">
        <v>36</v>
      </c>
      <c r="C9" s="5" t="s">
        <v>37</v>
      </c>
      <c r="D9" s="75">
        <v>60</v>
      </c>
      <c r="E9" s="81" t="s">
        <v>84</v>
      </c>
      <c r="F9" s="48" t="s">
        <v>85</v>
      </c>
      <c r="G9" s="82" t="s">
        <v>86</v>
      </c>
      <c r="H9" s="17" t="s">
        <v>87</v>
      </c>
      <c r="I9" s="46" t="s">
        <v>88</v>
      </c>
      <c r="J9" s="7" t="s">
        <v>89</v>
      </c>
      <c r="K9" s="53">
        <v>4219.6209481239521</v>
      </c>
      <c r="L9" s="48">
        <v>6426.6076159367349</v>
      </c>
      <c r="M9" s="70">
        <v>9230.5599948424806</v>
      </c>
      <c r="N9" s="53">
        <v>135</v>
      </c>
      <c r="O9" s="48">
        <v>214.2838096875403</v>
      </c>
      <c r="P9" s="82">
        <v>324.92571453131046</v>
      </c>
      <c r="Q9"/>
      <c r="R9"/>
      <c r="S9"/>
      <c r="T9"/>
      <c r="U9"/>
    </row>
    <row r="10" spans="1:21" ht="17.399999999999999" x14ac:dyDescent="0.4">
      <c r="A10" s="43"/>
      <c r="B10" s="94" t="s">
        <v>36</v>
      </c>
      <c r="C10" s="5" t="s">
        <v>37</v>
      </c>
      <c r="D10" s="75" t="s">
        <v>90</v>
      </c>
      <c r="E10" s="81" t="s">
        <v>91</v>
      </c>
      <c r="F10" s="53" t="s">
        <v>92</v>
      </c>
      <c r="G10" s="82" t="s">
        <v>86</v>
      </c>
      <c r="H10" s="17" t="s">
        <v>93</v>
      </c>
      <c r="I10" s="46" t="s">
        <v>94</v>
      </c>
      <c r="J10" s="7" t="s">
        <v>95</v>
      </c>
      <c r="K10" s="71">
        <v>3823.4736860645344</v>
      </c>
      <c r="L10" s="71">
        <v>5922.2230519938003</v>
      </c>
      <c r="M10" s="70">
        <v>8495.1370297308713</v>
      </c>
      <c r="N10" s="71">
        <v>120.03948851627449</v>
      </c>
      <c r="O10" s="71">
        <v>192.83426095533324</v>
      </c>
      <c r="P10" s="82">
        <v>291.96597153726924</v>
      </c>
      <c r="Q10"/>
      <c r="R10"/>
      <c r="S10"/>
      <c r="T10"/>
      <c r="U10"/>
    </row>
    <row r="11" spans="1:21" ht="17.399999999999999" x14ac:dyDescent="0.4">
      <c r="B11" s="94" t="s">
        <v>36</v>
      </c>
      <c r="C11" s="5" t="s">
        <v>38</v>
      </c>
      <c r="D11" s="75">
        <v>20</v>
      </c>
      <c r="E11" s="83" t="s">
        <v>96</v>
      </c>
      <c r="F11" s="45" t="s">
        <v>97</v>
      </c>
      <c r="G11" s="82" t="s">
        <v>98</v>
      </c>
      <c r="H11" s="17" t="s">
        <v>99</v>
      </c>
      <c r="I11" s="46" t="s">
        <v>100</v>
      </c>
      <c r="J11" s="7" t="s">
        <v>101</v>
      </c>
      <c r="K11" s="3">
        <v>4364.3347610240435</v>
      </c>
      <c r="L11" s="45">
        <v>6400.919010999708</v>
      </c>
      <c r="M11" s="70">
        <v>8711.4616957071939</v>
      </c>
      <c r="N11" s="3">
        <v>170.76404166261074</v>
      </c>
      <c r="O11" s="45">
        <v>262.05392777182908</v>
      </c>
      <c r="P11" s="82">
        <v>380.34381388104742</v>
      </c>
      <c r="Q11"/>
      <c r="R11"/>
      <c r="S11"/>
      <c r="T11"/>
      <c r="U11"/>
    </row>
    <row r="12" spans="1:21" ht="17.399999999999999" x14ac:dyDescent="0.4">
      <c r="B12" s="94" t="s">
        <v>36</v>
      </c>
      <c r="C12" s="5" t="s">
        <v>38</v>
      </c>
      <c r="D12" s="75">
        <v>30</v>
      </c>
      <c r="E12" s="83" t="s">
        <v>102</v>
      </c>
      <c r="F12" s="45" t="s">
        <v>103</v>
      </c>
      <c r="G12" s="82" t="s">
        <v>104</v>
      </c>
      <c r="H12" s="17" t="s">
        <v>105</v>
      </c>
      <c r="I12" s="46" t="s">
        <v>106</v>
      </c>
      <c r="J12" s="7" t="s">
        <v>107</v>
      </c>
      <c r="K12" s="3">
        <v>4521.5028298672087</v>
      </c>
      <c r="L12" s="45">
        <v>6584.0018865781385</v>
      </c>
      <c r="M12" s="70">
        <v>9021.0287112386522</v>
      </c>
      <c r="N12" s="3">
        <v>175.88704162352778</v>
      </c>
      <c r="O12" s="45">
        <v>272.58519042688891</v>
      </c>
      <c r="P12" s="82">
        <v>402.98148803361113</v>
      </c>
      <c r="Q12"/>
      <c r="R12"/>
      <c r="S12"/>
      <c r="T12"/>
      <c r="U12"/>
    </row>
    <row r="13" spans="1:21" ht="17.399999999999999" x14ac:dyDescent="0.4">
      <c r="B13" s="94" t="s">
        <v>36</v>
      </c>
      <c r="C13" s="5" t="s">
        <v>38</v>
      </c>
      <c r="D13" s="75">
        <v>40</v>
      </c>
      <c r="E13" s="83" t="s">
        <v>108</v>
      </c>
      <c r="F13" s="45" t="s">
        <v>109</v>
      </c>
      <c r="G13" s="82" t="s">
        <v>110</v>
      </c>
      <c r="H13" s="17" t="s">
        <v>111</v>
      </c>
      <c r="I13" s="46" t="s">
        <v>112</v>
      </c>
      <c r="J13" s="7" t="s">
        <v>113</v>
      </c>
      <c r="K13" s="3">
        <v>4405.8894470723371</v>
      </c>
      <c r="L13" s="45">
        <v>6473.9209972561785</v>
      </c>
      <c r="M13" s="70">
        <v>9019.8346797453814</v>
      </c>
      <c r="N13" s="3">
        <v>170.84250364923227</v>
      </c>
      <c r="O13" s="45">
        <v>269.80312956154035</v>
      </c>
      <c r="P13" s="82">
        <v>406.36219069307822</v>
      </c>
      <c r="Q13"/>
      <c r="R13"/>
      <c r="S13"/>
      <c r="T13"/>
      <c r="U13"/>
    </row>
    <row r="14" spans="1:21" ht="17.399999999999999" x14ac:dyDescent="0.4">
      <c r="B14" s="94" t="s">
        <v>36</v>
      </c>
      <c r="C14" s="5" t="s">
        <v>38</v>
      </c>
      <c r="D14" s="75">
        <v>50</v>
      </c>
      <c r="E14" s="83" t="s">
        <v>114</v>
      </c>
      <c r="F14" s="45" t="s">
        <v>115</v>
      </c>
      <c r="G14" s="82" t="s">
        <v>116</v>
      </c>
      <c r="H14" s="17" t="s">
        <v>117</v>
      </c>
      <c r="I14" s="46" t="s">
        <v>118</v>
      </c>
      <c r="J14" s="7" t="s">
        <v>119</v>
      </c>
      <c r="K14" s="3">
        <v>4293.1926123719513</v>
      </c>
      <c r="L14" s="45">
        <v>6458.3359738902454</v>
      </c>
      <c r="M14" s="70">
        <v>9252.7716263638249</v>
      </c>
      <c r="N14" s="3">
        <v>164.53415418089429</v>
      </c>
      <c r="O14" s="45">
        <v>261</v>
      </c>
      <c r="P14" s="82">
        <v>400</v>
      </c>
      <c r="Q14"/>
      <c r="R14"/>
      <c r="S14"/>
      <c r="T14"/>
      <c r="U14"/>
    </row>
    <row r="15" spans="1:21" ht="17.399999999999999" x14ac:dyDescent="0.4">
      <c r="B15" s="94" t="s">
        <v>36</v>
      </c>
      <c r="C15" s="5" t="s">
        <v>38</v>
      </c>
      <c r="D15" s="75">
        <v>60</v>
      </c>
      <c r="E15" s="83" t="s">
        <v>120</v>
      </c>
      <c r="F15" s="45" t="s">
        <v>115</v>
      </c>
      <c r="G15" s="82" t="s">
        <v>121</v>
      </c>
      <c r="H15" s="17" t="s">
        <v>122</v>
      </c>
      <c r="I15" s="46" t="s">
        <v>123</v>
      </c>
      <c r="J15" s="7" t="s">
        <v>124</v>
      </c>
      <c r="K15" s="3">
        <v>4228.494042943179</v>
      </c>
      <c r="L15" s="45">
        <v>6516.550669310699</v>
      </c>
      <c r="M15" s="70">
        <v>9496.5283131837605</v>
      </c>
      <c r="N15" s="3">
        <v>159.71907631291552</v>
      </c>
      <c r="O15" s="45">
        <v>255.29210175055402</v>
      </c>
      <c r="P15" s="82">
        <v>391.58420350110805</v>
      </c>
      <c r="Q15"/>
      <c r="R15"/>
      <c r="S15"/>
      <c r="T15"/>
      <c r="U15"/>
    </row>
    <row r="16" spans="1:21" ht="17.399999999999999" x14ac:dyDescent="0.4">
      <c r="B16" s="95" t="s">
        <v>36</v>
      </c>
      <c r="C16" s="96" t="s">
        <v>38</v>
      </c>
      <c r="D16" s="97" t="s">
        <v>90</v>
      </c>
      <c r="E16" s="84" t="s">
        <v>125</v>
      </c>
      <c r="F16" s="85" t="s">
        <v>73</v>
      </c>
      <c r="G16" s="86" t="s">
        <v>126</v>
      </c>
      <c r="H16" s="98" t="s">
        <v>127</v>
      </c>
      <c r="I16" s="99" t="s">
        <v>128</v>
      </c>
      <c r="J16" s="100" t="s">
        <v>129</v>
      </c>
      <c r="K16" s="101">
        <v>3708.3887813835236</v>
      </c>
      <c r="L16" s="101">
        <v>5913.6497545817292</v>
      </c>
      <c r="M16" s="102">
        <v>8733.4296797203297</v>
      </c>
      <c r="N16" s="101">
        <v>137.48027825841308</v>
      </c>
      <c r="O16" s="101">
        <v>224.40245065150606</v>
      </c>
      <c r="P16" s="86">
        <v>344.19864048871784</v>
      </c>
      <c r="Q16"/>
      <c r="R16"/>
      <c r="S16"/>
      <c r="T16"/>
      <c r="U16"/>
    </row>
    <row r="17" spans="2:21" ht="17.399999999999999" x14ac:dyDescent="0.4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2:21" ht="17.399999999999999" x14ac:dyDescent="0.4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20" spans="2:21" ht="18" customHeight="1" x14ac:dyDescent="0.4"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21" ht="18" customHeight="1" x14ac:dyDescent="0.4"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/>
      <c r="Q21"/>
      <c r="R21"/>
      <c r="S21"/>
      <c r="T21"/>
    </row>
    <row r="22" spans="2:21" ht="17.399999999999999" x14ac:dyDescent="0.4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/>
      <c r="Q22"/>
      <c r="R22"/>
      <c r="S22"/>
      <c r="T22"/>
    </row>
    <row r="23" spans="2:21" ht="17.399999999999999" x14ac:dyDescent="0.4"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/>
      <c r="Q23"/>
      <c r="R23"/>
      <c r="S23"/>
      <c r="T23"/>
    </row>
    <row r="24" spans="2:21" ht="17.399999999999999" x14ac:dyDescent="0.4"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/>
      <c r="Q24"/>
      <c r="R24"/>
      <c r="S24"/>
      <c r="T24"/>
    </row>
    <row r="25" spans="2:21" ht="17.399999999999999" x14ac:dyDescent="0.4"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/>
      <c r="Q25"/>
      <c r="R25"/>
      <c r="S25"/>
      <c r="T25"/>
    </row>
    <row r="26" spans="2:21" ht="17.399999999999999" x14ac:dyDescent="0.4"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/>
      <c r="Q26"/>
      <c r="R26"/>
      <c r="S26"/>
      <c r="T26"/>
    </row>
    <row r="27" spans="2:21" ht="17.399999999999999" x14ac:dyDescent="0.4"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/>
      <c r="Q27"/>
      <c r="R27"/>
      <c r="S27"/>
      <c r="T27"/>
    </row>
    <row r="28" spans="2:21" ht="17.399999999999999" x14ac:dyDescent="0.4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/>
      <c r="Q28"/>
      <c r="R28"/>
      <c r="S28"/>
      <c r="T28"/>
    </row>
    <row r="29" spans="2:21" ht="17.399999999999999" x14ac:dyDescent="0.4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/>
      <c r="Q29"/>
      <c r="R29"/>
      <c r="S29"/>
      <c r="T29"/>
    </row>
    <row r="30" spans="2:21" ht="17.399999999999999" x14ac:dyDescent="0.4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/>
      <c r="Q30"/>
      <c r="R30"/>
      <c r="S30"/>
      <c r="T30"/>
    </row>
    <row r="31" spans="2:21" ht="17.399999999999999" x14ac:dyDescent="0.4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/>
      <c r="Q31"/>
      <c r="R31"/>
      <c r="S31"/>
      <c r="T31"/>
    </row>
    <row r="32" spans="2:21" ht="17.399999999999999" x14ac:dyDescent="0.4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/>
      <c r="Q32"/>
      <c r="R32"/>
      <c r="S32"/>
      <c r="T32"/>
    </row>
    <row r="33" spans="4:20" ht="17.399999999999999" x14ac:dyDescent="0.4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/>
      <c r="Q33"/>
      <c r="R33"/>
      <c r="S33"/>
      <c r="T33"/>
    </row>
    <row r="34" spans="4:20" ht="16.5" customHeight="1" x14ac:dyDescent="0.4">
      <c r="F34"/>
      <c r="G34"/>
      <c r="H34"/>
    </row>
    <row r="35" spans="4:20" ht="16.5" customHeight="1" x14ac:dyDescent="0.4">
      <c r="Q35"/>
    </row>
    <row r="36" spans="4:20" ht="17.399999999999999" x14ac:dyDescent="0.4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Q36"/>
    </row>
    <row r="37" spans="4:20" ht="17.399999999999999" x14ac:dyDescent="0.4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/>
      <c r="Q37"/>
    </row>
    <row r="38" spans="4:20" ht="17.399999999999999" x14ac:dyDescent="0.4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/>
      <c r="Q38"/>
    </row>
    <row r="39" spans="4:20" ht="17.399999999999999" x14ac:dyDescent="0.4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/>
      <c r="Q39"/>
    </row>
    <row r="40" spans="4:20" ht="17.399999999999999" x14ac:dyDescent="0.4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/>
      <c r="Q40"/>
    </row>
    <row r="41" spans="4:20" ht="17.399999999999999" x14ac:dyDescent="0.4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/>
      <c r="Q41"/>
    </row>
    <row r="42" spans="4:20" ht="16.5" customHeight="1" x14ac:dyDescent="0.4">
      <c r="D42"/>
      <c r="E42"/>
      <c r="I42"/>
      <c r="M42"/>
    </row>
    <row r="43" spans="4:20" ht="16.5" customHeight="1" x14ac:dyDescent="0.4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4:20" ht="17.399999999999999" x14ac:dyDescent="0.4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4:20" ht="17.399999999999999" x14ac:dyDescent="0.4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4:20" ht="17.399999999999999" x14ac:dyDescent="0.4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4:20" ht="17.399999999999999" x14ac:dyDescent="0.4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4:20" ht="16.5" customHeight="1" x14ac:dyDescent="0.4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</sheetData>
  <mergeCells count="1">
    <mergeCell ref="B2:E2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3529-F743-45E4-B98B-C8E98B0D491C}">
  <dimension ref="B2:O9"/>
  <sheetViews>
    <sheetView workbookViewId="0">
      <selection activeCell="B3" sqref="B3:O9"/>
    </sheetView>
  </sheetViews>
  <sheetFormatPr defaultRowHeight="17.399999999999999" x14ac:dyDescent="0.4"/>
  <cols>
    <col min="2" max="2" width="10.296875" style="4" bestFit="1" customWidth="1"/>
    <col min="3" max="3" width="10.09765625" style="4" bestFit="1" customWidth="1"/>
    <col min="4" max="6" width="16.69921875" style="4" bestFit="1" customWidth="1"/>
    <col min="7" max="9" width="17.3984375" style="4" bestFit="1" customWidth="1"/>
    <col min="10" max="12" width="15.3984375" style="4" bestFit="1" customWidth="1"/>
    <col min="13" max="15" width="19.3984375" style="4" bestFit="1" customWidth="1"/>
  </cols>
  <sheetData>
    <row r="2" spans="2:15" ht="18" thickBot="1" x14ac:dyDescent="0.45">
      <c r="B2" s="118" t="s">
        <v>130</v>
      </c>
      <c r="C2" s="118"/>
      <c r="D2" s="118"/>
      <c r="E2" s="118"/>
      <c r="F2" s="111"/>
      <c r="G2" s="111"/>
      <c r="H2" s="111"/>
      <c r="I2" s="111"/>
      <c r="J2" s="111"/>
      <c r="K2" s="111"/>
    </row>
    <row r="3" spans="2:15" ht="18" thickBot="1" x14ac:dyDescent="0.45">
      <c r="B3" s="105" t="s">
        <v>19</v>
      </c>
      <c r="C3" s="106" t="s">
        <v>21</v>
      </c>
      <c r="D3" s="66" t="s">
        <v>48</v>
      </c>
      <c r="E3" s="66" t="s">
        <v>49</v>
      </c>
      <c r="F3" s="67" t="s">
        <v>50</v>
      </c>
      <c r="G3" s="65" t="s">
        <v>51</v>
      </c>
      <c r="H3" s="65" t="s">
        <v>52</v>
      </c>
      <c r="I3" s="77" t="s">
        <v>53</v>
      </c>
      <c r="J3" s="66" t="s">
        <v>54</v>
      </c>
      <c r="K3" s="66" t="s">
        <v>55</v>
      </c>
      <c r="L3" s="68" t="s">
        <v>56</v>
      </c>
      <c r="M3" s="119" t="s">
        <v>57</v>
      </c>
      <c r="N3" s="120" t="s">
        <v>58</v>
      </c>
      <c r="O3" s="121" t="s">
        <v>59</v>
      </c>
    </row>
    <row r="4" spans="2:15" x14ac:dyDescent="0.4">
      <c r="B4" s="122" t="s">
        <v>36</v>
      </c>
      <c r="C4" s="103">
        <v>20</v>
      </c>
      <c r="D4" s="69" t="s">
        <v>131</v>
      </c>
      <c r="E4" s="3" t="s">
        <v>132</v>
      </c>
      <c r="F4" s="3" t="s">
        <v>133</v>
      </c>
      <c r="G4" s="112" t="s">
        <v>134</v>
      </c>
      <c r="H4" s="112" t="s">
        <v>135</v>
      </c>
      <c r="I4" s="113" t="s">
        <v>136</v>
      </c>
      <c r="J4" s="3">
        <v>4354.1431116914564</v>
      </c>
      <c r="K4" s="3">
        <v>6323.551776512807</v>
      </c>
      <c r="L4" s="3">
        <v>8542.8053464273653</v>
      </c>
      <c r="M4" s="107">
        <v>162.05735439803954</v>
      </c>
      <c r="N4" s="107">
        <v>247.18594386523304</v>
      </c>
      <c r="O4" s="108">
        <v>356.66601604562959</v>
      </c>
    </row>
    <row r="5" spans="2:15" x14ac:dyDescent="0.4">
      <c r="B5" s="6" t="s">
        <v>36</v>
      </c>
      <c r="C5" s="104">
        <v>30</v>
      </c>
      <c r="D5" s="69" t="s">
        <v>108</v>
      </c>
      <c r="E5" s="3" t="s">
        <v>137</v>
      </c>
      <c r="F5" s="3" t="s">
        <v>138</v>
      </c>
      <c r="G5" s="73" t="s">
        <v>139</v>
      </c>
      <c r="H5" s="73" t="s">
        <v>140</v>
      </c>
      <c r="I5" s="76" t="s">
        <v>71</v>
      </c>
      <c r="J5" s="3">
        <v>4403.6850252932827</v>
      </c>
      <c r="K5" s="3">
        <v>6405.3945987163752</v>
      </c>
      <c r="L5" s="3">
        <v>8764.4877969750269</v>
      </c>
      <c r="M5" s="3">
        <v>166.76913555134655</v>
      </c>
      <c r="N5" s="3">
        <v>257.75940461381362</v>
      </c>
      <c r="O5" s="25">
        <v>381.01008767043197</v>
      </c>
    </row>
    <row r="6" spans="2:15" x14ac:dyDescent="0.4">
      <c r="B6" s="6" t="s">
        <v>36</v>
      </c>
      <c r="C6" s="104">
        <v>40</v>
      </c>
      <c r="D6" s="69" t="s">
        <v>141</v>
      </c>
      <c r="E6" s="3" t="s">
        <v>142</v>
      </c>
      <c r="F6" s="3" t="s">
        <v>143</v>
      </c>
      <c r="G6" s="73" t="s">
        <v>144</v>
      </c>
      <c r="H6" s="73" t="s">
        <v>145</v>
      </c>
      <c r="I6" s="76" t="s">
        <v>146</v>
      </c>
      <c r="J6" s="3">
        <v>4264.5259179565301</v>
      </c>
      <c r="K6" s="3">
        <v>6259.4772989079311</v>
      </c>
      <c r="L6" s="3">
        <v>8750.1229560066477</v>
      </c>
      <c r="M6" s="3">
        <v>158.86509039711359</v>
      </c>
      <c r="N6" s="3">
        <v>250.11642919094157</v>
      </c>
      <c r="O6" s="25">
        <v>377.94024633985447</v>
      </c>
    </row>
    <row r="7" spans="2:15" x14ac:dyDescent="0.4">
      <c r="B7" s="6" t="s">
        <v>36</v>
      </c>
      <c r="C7" s="104">
        <v>50</v>
      </c>
      <c r="D7" s="69" t="s">
        <v>147</v>
      </c>
      <c r="E7" s="3" t="s">
        <v>148</v>
      </c>
      <c r="F7" s="3" t="s">
        <v>149</v>
      </c>
      <c r="G7" s="73" t="s">
        <v>150</v>
      </c>
      <c r="H7" s="73" t="s">
        <v>151</v>
      </c>
      <c r="I7" s="76" t="s">
        <v>152</v>
      </c>
      <c r="J7" s="3">
        <v>4246.2526648277099</v>
      </c>
      <c r="K7" s="3">
        <v>6379.7576930475734</v>
      </c>
      <c r="L7" s="3">
        <v>9133.1237757937797</v>
      </c>
      <c r="M7" s="3">
        <v>157.1983901108527</v>
      </c>
      <c r="N7" s="3">
        <v>249.13953031016086</v>
      </c>
      <c r="O7" s="25">
        <v>381.3510169800108</v>
      </c>
    </row>
    <row r="8" spans="2:15" x14ac:dyDescent="0.4">
      <c r="B8" s="6" t="s">
        <v>36</v>
      </c>
      <c r="C8" s="104">
        <v>60</v>
      </c>
      <c r="D8" s="69" t="s">
        <v>153</v>
      </c>
      <c r="E8" s="3" t="s">
        <v>154</v>
      </c>
      <c r="F8" s="3" t="s">
        <v>155</v>
      </c>
      <c r="G8" s="73" t="s">
        <v>156</v>
      </c>
      <c r="H8" s="73" t="s">
        <v>157</v>
      </c>
      <c r="I8" s="76" t="s">
        <v>158</v>
      </c>
      <c r="J8" s="3">
        <v>4227.1040879228603</v>
      </c>
      <c r="K8" s="3">
        <v>6502.4612449185415</v>
      </c>
      <c r="L8" s="3">
        <v>9454.8648342222659</v>
      </c>
      <c r="M8" s="3">
        <v>155.84687558489787</v>
      </c>
      <c r="N8" s="3">
        <v>248.86822343200237</v>
      </c>
      <c r="O8" s="25">
        <v>381.14226601728132</v>
      </c>
    </row>
    <row r="9" spans="2:15" ht="18" thickBot="1" x14ac:dyDescent="0.45">
      <c r="B9" s="8" t="s">
        <v>36</v>
      </c>
      <c r="C9" s="123" t="s">
        <v>90</v>
      </c>
      <c r="D9" s="74" t="s">
        <v>159</v>
      </c>
      <c r="E9" s="11" t="s">
        <v>160</v>
      </c>
      <c r="F9" s="11" t="s">
        <v>161</v>
      </c>
      <c r="G9" s="114" t="s">
        <v>162</v>
      </c>
      <c r="H9" s="114" t="s">
        <v>163</v>
      </c>
      <c r="I9" s="115" t="s">
        <v>164</v>
      </c>
      <c r="J9" s="11">
        <v>3718.8742144824091</v>
      </c>
      <c r="K9" s="11">
        <v>5914.4308712425136</v>
      </c>
      <c r="L9" s="11">
        <v>8711.718738165082</v>
      </c>
      <c r="M9" s="11">
        <v>135.8912407166103</v>
      </c>
      <c r="N9" s="11">
        <v>221.52625987714151</v>
      </c>
      <c r="O9" s="26">
        <v>339.43970049233258</v>
      </c>
    </row>
  </sheetData>
  <mergeCells count="1">
    <mergeCell ref="B2:E2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C411-8D94-4B05-9585-372E198F3424}">
  <dimension ref="B2:O5"/>
  <sheetViews>
    <sheetView workbookViewId="0">
      <selection activeCell="B3" sqref="B3:O5"/>
    </sheetView>
  </sheetViews>
  <sheetFormatPr defaultRowHeight="17.399999999999999" x14ac:dyDescent="0.4"/>
  <cols>
    <col min="2" max="2" width="10.296875" bestFit="1" customWidth="1"/>
    <col min="3" max="3" width="7.19921875" bestFit="1" customWidth="1"/>
    <col min="4" max="6" width="16.69921875" bestFit="1" customWidth="1"/>
    <col min="7" max="9" width="17.3984375" bestFit="1" customWidth="1"/>
    <col min="10" max="12" width="15.3984375" bestFit="1" customWidth="1"/>
    <col min="13" max="15" width="19.3984375" bestFit="1" customWidth="1"/>
  </cols>
  <sheetData>
    <row r="2" spans="2:15" ht="18" thickBot="1" x14ac:dyDescent="0.45">
      <c r="B2" s="110" t="s">
        <v>165</v>
      </c>
      <c r="C2" s="110"/>
      <c r="D2" s="110"/>
      <c r="E2" s="110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 thickBot="1" x14ac:dyDescent="0.45">
      <c r="B3" s="116" t="s">
        <v>19</v>
      </c>
      <c r="C3" s="117" t="s">
        <v>20</v>
      </c>
      <c r="D3" s="66" t="s">
        <v>48</v>
      </c>
      <c r="E3" s="66" t="s">
        <v>49</v>
      </c>
      <c r="F3" s="67" t="s">
        <v>50</v>
      </c>
      <c r="G3" s="65" t="s">
        <v>51</v>
      </c>
      <c r="H3" s="65" t="s">
        <v>52</v>
      </c>
      <c r="I3" s="77" t="s">
        <v>53</v>
      </c>
      <c r="J3" s="66" t="s">
        <v>54</v>
      </c>
      <c r="K3" s="66" t="s">
        <v>55</v>
      </c>
      <c r="L3" s="67" t="s">
        <v>56</v>
      </c>
      <c r="M3" s="66" t="s">
        <v>57</v>
      </c>
      <c r="N3" s="66" t="s">
        <v>58</v>
      </c>
      <c r="O3" s="67" t="s">
        <v>59</v>
      </c>
    </row>
    <row r="4" spans="2:15" x14ac:dyDescent="0.4">
      <c r="B4" s="6" t="s">
        <v>36</v>
      </c>
      <c r="C4" s="5" t="s">
        <v>37</v>
      </c>
      <c r="D4" s="126" t="s">
        <v>166</v>
      </c>
      <c r="E4" s="126" t="s">
        <v>167</v>
      </c>
      <c r="F4" s="126" t="s">
        <v>168</v>
      </c>
      <c r="G4" s="73" t="s">
        <v>169</v>
      </c>
      <c r="H4" s="73" t="s">
        <v>170</v>
      </c>
      <c r="I4" s="76" t="s">
        <v>171</v>
      </c>
      <c r="J4" s="126">
        <v>4053.6154636394685</v>
      </c>
      <c r="K4" s="126">
        <v>5966.0215367535984</v>
      </c>
      <c r="L4" s="126">
        <v>8345.3200227555371</v>
      </c>
      <c r="M4" s="126">
        <v>133.1194610472518</v>
      </c>
      <c r="N4" s="126">
        <v>206.8523430747039</v>
      </c>
      <c r="O4" s="127">
        <v>310.56593904793112</v>
      </c>
    </row>
    <row r="5" spans="2:15" ht="18" thickBot="1" x14ac:dyDescent="0.45">
      <c r="B5" s="8" t="s">
        <v>36</v>
      </c>
      <c r="C5" s="9" t="s">
        <v>38</v>
      </c>
      <c r="D5" s="124" t="s">
        <v>172</v>
      </c>
      <c r="E5" s="124" t="s">
        <v>173</v>
      </c>
      <c r="F5" s="124" t="s">
        <v>104</v>
      </c>
      <c r="G5" s="114" t="s">
        <v>174</v>
      </c>
      <c r="H5" s="114" t="s">
        <v>175</v>
      </c>
      <c r="I5" s="115" t="s">
        <v>176</v>
      </c>
      <c r="J5" s="124">
        <v>4315.1418349116448</v>
      </c>
      <c r="K5" s="124">
        <v>6451.030417511015</v>
      </c>
      <c r="L5" s="124">
        <v>9109.822527906068</v>
      </c>
      <c r="M5" s="124">
        <v>165.8884430519991</v>
      </c>
      <c r="N5" s="124">
        <v>165.8884430519991</v>
      </c>
      <c r="O5" s="125">
        <v>261.62120111583386</v>
      </c>
    </row>
  </sheetData>
  <mergeCells count="1">
    <mergeCell ref="B2:E2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1EB0-DA67-46C7-9E31-0218AE5F7324}">
  <dimension ref="B2:N4"/>
  <sheetViews>
    <sheetView workbookViewId="0">
      <selection activeCell="D12" sqref="D12"/>
    </sheetView>
  </sheetViews>
  <sheetFormatPr defaultRowHeight="17.399999999999999" x14ac:dyDescent="0.4"/>
  <cols>
    <col min="2" max="2" width="10.296875" bestFit="1" customWidth="1"/>
    <col min="3" max="5" width="16.69921875" bestFit="1" customWidth="1"/>
    <col min="6" max="8" width="17.3984375" bestFit="1" customWidth="1"/>
    <col min="9" max="11" width="15.3984375" bestFit="1" customWidth="1"/>
    <col min="12" max="14" width="19.3984375" bestFit="1" customWidth="1"/>
  </cols>
  <sheetData>
    <row r="2" spans="2:14" ht="18" thickBot="1" x14ac:dyDescent="0.45">
      <c r="B2" s="110" t="s">
        <v>177</v>
      </c>
      <c r="C2" s="110"/>
      <c r="D2" s="110"/>
      <c r="E2" s="110"/>
      <c r="F2" s="2"/>
      <c r="G2" s="2"/>
      <c r="H2" s="2"/>
      <c r="I2" s="2"/>
      <c r="J2" s="2"/>
      <c r="K2" s="2"/>
      <c r="L2" s="2"/>
      <c r="M2" s="2"/>
      <c r="N2" s="2"/>
    </row>
    <row r="3" spans="2:14" ht="18" thickBot="1" x14ac:dyDescent="0.45">
      <c r="B3" s="116" t="s">
        <v>19</v>
      </c>
      <c r="C3" s="66" t="s">
        <v>48</v>
      </c>
      <c r="D3" s="66" t="s">
        <v>49</v>
      </c>
      <c r="E3" s="67" t="s">
        <v>50</v>
      </c>
      <c r="F3" s="65" t="s">
        <v>51</v>
      </c>
      <c r="G3" s="65" t="s">
        <v>52</v>
      </c>
      <c r="H3" s="77" t="s">
        <v>53</v>
      </c>
      <c r="I3" s="66" t="s">
        <v>54</v>
      </c>
      <c r="J3" s="66" t="s">
        <v>55</v>
      </c>
      <c r="K3" s="67" t="s">
        <v>56</v>
      </c>
      <c r="L3" s="66" t="s">
        <v>57</v>
      </c>
      <c r="M3" s="66" t="s">
        <v>58</v>
      </c>
      <c r="N3" s="67" t="s">
        <v>59</v>
      </c>
    </row>
    <row r="4" spans="2:14" ht="18" thickBot="1" x14ac:dyDescent="0.45">
      <c r="B4" s="8" t="s">
        <v>36</v>
      </c>
      <c r="C4" s="124" t="s">
        <v>178</v>
      </c>
      <c r="D4" s="124" t="s">
        <v>179</v>
      </c>
      <c r="E4" s="124" t="s">
        <v>180</v>
      </c>
      <c r="F4" s="114" t="s">
        <v>181</v>
      </c>
      <c r="G4" s="114" t="s">
        <v>182</v>
      </c>
      <c r="H4" s="115" t="s">
        <v>183</v>
      </c>
      <c r="I4" s="124">
        <v>4255.3976231743136</v>
      </c>
      <c r="J4" s="124">
        <v>6340.2328978364085</v>
      </c>
      <c r="K4" s="124">
        <v>8935.1762797313495</v>
      </c>
      <c r="L4" s="124">
        <v>158.40255553027401</v>
      </c>
      <c r="M4" s="124">
        <v>175.24641297540825</v>
      </c>
      <c r="N4" s="125">
        <v>272.80234805799131</v>
      </c>
    </row>
  </sheetData>
  <mergeCells count="1">
    <mergeCell ref="B2:E2"/>
  </mergeCells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967325E2D0A6F3409CE39AFED11955DA" ma:contentTypeVersion="18" ma:contentTypeDescription="새 문서를 만듭니다." ma:contentTypeScope="" ma:versionID="e7b8309ed248bfe1e7e01533574dd3ef">
  <xsd:schema xmlns:xsd="http://www.w3.org/2001/XMLSchema" xmlns:xs="http://www.w3.org/2001/XMLSchema" xmlns:p="http://schemas.microsoft.com/office/2006/metadata/properties" xmlns:ns2="8b4a7eb3-b762-4e13-a2ec-7fb0c9924057" xmlns:ns3="a607a6c8-101e-451b-85c6-89ab8c002107" targetNamespace="http://schemas.microsoft.com/office/2006/metadata/properties" ma:root="true" ma:fieldsID="71882966fd83f6c1f824b868239ddd6e" ns2:_="" ns3:_="">
    <xsd:import namespace="8b4a7eb3-b762-4e13-a2ec-7fb0c9924057"/>
    <xsd:import namespace="a607a6c8-101e-451b-85c6-89ab8c0021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a7eb3-b762-4e13-a2ec-7fb0c99240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이미지 태그" ma:readOnly="false" ma:fieldId="{5cf76f15-5ced-4ddc-b409-7134ff3c332f}" ma:taxonomyMulti="true" ma:sspId="3a7d435f-bc0a-452e-b7b2-4cb57826a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7a6c8-101e-451b-85c6-89ab8c00210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78f4c1c-fc76-46d2-9d30-25330dfd0651}" ma:internalName="TaxCatchAll" ma:showField="CatchAllData" ma:web="a607a6c8-101e-451b-85c6-89ab8c002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4a7eb3-b762-4e13-a2ec-7fb0c9924057">
      <Terms xmlns="http://schemas.microsoft.com/office/infopath/2007/PartnerControls"/>
    </lcf76f155ced4ddcb4097134ff3c332f>
    <TaxCatchAll xmlns="a607a6c8-101e-451b-85c6-89ab8c0021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092288-8F38-4D7B-8519-DC37311DF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4a7eb3-b762-4e13-a2ec-7fb0c9924057"/>
    <ds:schemaRef ds:uri="a607a6c8-101e-451b-85c6-89ab8c0021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FD6688-E3D6-4753-A1B6-6FFB7D803C9D}">
  <ds:schemaRefs>
    <ds:schemaRef ds:uri="http://schemas.microsoft.com/office/2006/metadata/properties"/>
    <ds:schemaRef ds:uri="http://schemas.microsoft.com/office/infopath/2007/PartnerControls"/>
    <ds:schemaRef ds:uri="8b4a7eb3-b762-4e13-a2ec-7fb0c9924057"/>
    <ds:schemaRef ds:uri="a607a6c8-101e-451b-85c6-89ab8c002107"/>
  </ds:schemaRefs>
</ds:datastoreItem>
</file>

<file path=customXml/itemProps3.xml><?xml version="1.0" encoding="utf-8"?>
<ds:datastoreItem xmlns:ds="http://schemas.openxmlformats.org/officeDocument/2006/customXml" ds:itemID="{8DB25846-CAFD-4A14-859C-B1D846EBDE3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026e4c1-5892-497a-b9da-ee493c9f0364}" enabled="0" method="" siteId="{d026e4c1-5892-497a-b9da-ee493c9f036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Intro</vt:lpstr>
      <vt:lpstr>Activity_Day_Summary</vt:lpstr>
      <vt:lpstr>stats_exercise</vt:lpstr>
      <vt:lpstr>활동 목표 세우기 수치 데이터</vt:lpstr>
      <vt:lpstr>성별에 관계없이 전체 데이터 보기</vt:lpstr>
      <vt:lpstr>나이에 관계없이 전체 데이터 보기</vt:lpstr>
      <vt:lpstr>대한민국 이용자 전체 데이터 보기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이호준/Digital Health팀(MX)/삼성전자</dc:creator>
  <cp:keywords/>
  <dc:description/>
  <cp:lastModifiedBy>Lee, Jihyun (SEL-WSW)</cp:lastModifiedBy>
  <cp:revision/>
  <dcterms:created xsi:type="dcterms:W3CDTF">2024-12-12T02:19:30Z</dcterms:created>
  <dcterms:modified xsi:type="dcterms:W3CDTF">2024-12-23T11:01:24Z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0x010100967325E2D0A6F3409CE39AFED11955DA</vt:lpwstr>
  </property>
  <property fmtid="{D5CDD505-2E9C-101B-9397-08002B2CF9AE}" pid="3" name="MediaServiceImageTags">
    <vt:lpwstr/>
  </property>
</Properties>
</file>